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rojecten\M240112 ECG vanaf 2024\03 RM (Reken- en Meetvoorschriften Geluid)\2. Uitvoering\2.3 Resultaten\Cwegdek_Wgh\Cwegdeksheets\"/>
    </mc:Choice>
  </mc:AlternateContent>
  <xr:revisionPtr revIDLastSave="0" documentId="13_ncr:1_{58F1D022-E4E0-4083-81C6-48B05E272A60}" xr6:coauthVersionLast="47" xr6:coauthVersionMax="47" xr10:uidLastSave="{00000000-0000-0000-0000-000000000000}"/>
  <bookViews>
    <workbookView xWindow="1905" yWindow="3420" windowWidth="21600" windowHeight="11385" xr2:uid="{00000000-000D-0000-FFFF-FFFF00000000}"/>
  </bookViews>
  <sheets>
    <sheet name="Cwegdek" sheetId="1" r:id="rId1"/>
    <sheet name="Cinitieel" sheetId="4" r:id="rId2"/>
    <sheet name="Ctijd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58" i="1" l="1"/>
  <c r="Y59" i="1"/>
  <c r="Y57" i="1"/>
  <c r="Y56" i="1"/>
  <c r="Y60" i="1" l="1"/>
  <c r="Y55" i="1" l="1"/>
  <c r="Y54" i="1" l="1"/>
  <c r="AF85" i="1" l="1"/>
  <c r="AF83" i="1"/>
  <c r="AF84" i="1"/>
  <c r="Y83" i="1" l="1"/>
  <c r="Y52" i="1" l="1"/>
  <c r="Y51" i="1"/>
  <c r="Y50" i="1"/>
  <c r="Y53" i="1" l="1"/>
  <c r="Y49" i="1"/>
  <c r="Y84" i="1" l="1"/>
  <c r="Y47" i="1"/>
  <c r="Y46" i="1"/>
  <c r="AF65" i="1"/>
  <c r="AF82" i="1"/>
  <c r="AF81" i="1"/>
  <c r="Y45" i="1"/>
  <c r="Y44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Y85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48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</calcChain>
</file>

<file path=xl/sharedStrings.xml><?xml version="1.0" encoding="utf-8"?>
<sst xmlns="http://schemas.openxmlformats.org/spreadsheetml/2006/main" count="773" uniqueCount="235">
  <si>
    <t>Wegdekcorrectiefactoren voor gebruik in het Reken- en meetvoorschrift geluid 2012</t>
  </si>
  <si>
    <t>Versie:</t>
  </si>
  <si>
    <t>Lichte motorvoertuigen</t>
  </si>
  <si>
    <t>Wegdeksoort</t>
  </si>
  <si>
    <t>laatste update</t>
  </si>
  <si>
    <t>Snelheidsbereik</t>
  </si>
  <si>
    <t>SRMI</t>
  </si>
  <si>
    <t>SRMII:  σi,m</t>
  </si>
  <si>
    <t>SRMI/SRMII</t>
  </si>
  <si>
    <t>aftrek RMG 2012</t>
  </si>
  <si>
    <t>Vul in</t>
  </si>
  <si>
    <t>Lees af</t>
  </si>
  <si>
    <t>Nr</t>
  </si>
  <si>
    <t>Wegdektype/-product</t>
  </si>
  <si>
    <t>publicatie</t>
  </si>
  <si>
    <t>datum</t>
  </si>
  <si>
    <t>Vmin1</t>
  </si>
  <si>
    <t>Vmax1</t>
  </si>
  <si>
    <t>Vmin2</t>
  </si>
  <si>
    <t>Vmax2</t>
  </si>
  <si>
    <t>σm</t>
  </si>
  <si>
    <t>63Hz</t>
  </si>
  <si>
    <t>125Hz</t>
  </si>
  <si>
    <t>250Hz</t>
  </si>
  <si>
    <t>500Hz</t>
  </si>
  <si>
    <t>1kHz</t>
  </si>
  <si>
    <t>2kHz</t>
  </si>
  <si>
    <t>4kHz</t>
  </si>
  <si>
    <t>8kHz</t>
  </si>
  <si>
    <t>τm</t>
  </si>
  <si>
    <t>art. 3.5 [dB]</t>
  </si>
  <si>
    <t>Snelheid</t>
  </si>
  <si>
    <t>Geluidreductie</t>
  </si>
  <si>
    <t>referentiewegdek</t>
  </si>
  <si>
    <t>asfalt</t>
  </si>
  <si>
    <t>CROW publicatie 316</t>
  </si>
  <si>
    <t>1L ZOAB</t>
  </si>
  <si>
    <t>2L ZOAB</t>
  </si>
  <si>
    <t>2L ZOAB fijn</t>
  </si>
  <si>
    <t>4a</t>
  </si>
  <si>
    <t>SMA 0/5</t>
  </si>
  <si>
    <t>4b</t>
  </si>
  <si>
    <t>SMA 0/8</t>
  </si>
  <si>
    <t>uitgeborsteld beton</t>
  </si>
  <si>
    <t>beton</t>
  </si>
  <si>
    <t>geoptim. uitgeborsteld beton</t>
  </si>
  <si>
    <t>fijngebezemd beton</t>
  </si>
  <si>
    <t>oppervlakbewerking</t>
  </si>
  <si>
    <t>asfalt / beton</t>
  </si>
  <si>
    <t>9a</t>
  </si>
  <si>
    <t>elementenverharding keperverband</t>
  </si>
  <si>
    <t>elementen</t>
  </si>
  <si>
    <t>9b</t>
  </si>
  <si>
    <t>elementenverharding niet in keperverband</t>
  </si>
  <si>
    <t>stille elementenverharding</t>
  </si>
  <si>
    <t>dunne deklagen A</t>
  </si>
  <si>
    <t>dunne deklagen B</t>
  </si>
  <si>
    <t>ZSA-SD</t>
  </si>
  <si>
    <t>M+P.KWS.12.01.3.1</t>
  </si>
  <si>
    <t>Konwé Stil</t>
  </si>
  <si>
    <t>M+P.KWS.12.01.3.3</t>
  </si>
  <si>
    <t>Redufalt</t>
  </si>
  <si>
    <t>M+P.BAM.12.01.6.1</t>
  </si>
  <si>
    <t>Dubofalt</t>
  </si>
  <si>
    <t>M+P.BAM.12.01.6.2</t>
  </si>
  <si>
    <t>Micropave</t>
  </si>
  <si>
    <t>M+P.VERM.12.03.2.1</t>
  </si>
  <si>
    <t>Nobelpave</t>
  </si>
  <si>
    <t>M+P.VERM.12.03.2.2</t>
  </si>
  <si>
    <t>Microflex-SMA</t>
  </si>
  <si>
    <t>M+P.HEIJ.13.01B.1</t>
  </si>
  <si>
    <t>GRAB</t>
  </si>
  <si>
    <t>Microflex</t>
  </si>
  <si>
    <t>M+P.HEIJ.13.01D.1</t>
  </si>
  <si>
    <t>Topfalt</t>
  </si>
  <si>
    <t>M+P.GEL.13.04.1</t>
  </si>
  <si>
    <t>Deciville</t>
  </si>
  <si>
    <t>M+P.MNO.13.01.1</t>
  </si>
  <si>
    <t>SMA-NL8 G+</t>
  </si>
  <si>
    <t>Durasilent</t>
  </si>
  <si>
    <t>M+P.BOSCH.13.01.1</t>
  </si>
  <si>
    <t>MODUS</t>
  </si>
  <si>
    <t>Stil Mastiek 8</t>
  </si>
  <si>
    <t>VKa.14re12.14r037</t>
  </si>
  <si>
    <t>GeoSilent (keperverband)</t>
  </si>
  <si>
    <t>SMArdpave</t>
  </si>
  <si>
    <t>Zware motorvoertuigen</t>
  </si>
  <si>
    <t>SRMII: σi,m</t>
  </si>
  <si>
    <t>M+P.KWS.12.01.3.2</t>
  </si>
  <si>
    <t>M+P.BAM.12.01.6.3</t>
  </si>
  <si>
    <t>M+P.HEIJ.13.01D.2</t>
  </si>
  <si>
    <t xml:space="preserve">SMA-NL8 G+ </t>
  </si>
  <si>
    <t>(*) De wegdekcorrectie voor Dubofalt voor zware motorvoertuigen is geldig bij 60 km/h en bij 80 km/h.</t>
  </si>
  <si>
    <t>aftrek RMG2012</t>
  </si>
  <si>
    <t>Wegdekcorrectiefactoren voor gebruik in het Reken- en Meetvoorschrift Geluid 2012</t>
  </si>
  <si>
    <r>
      <t xml:space="preserve">Cinitieel = </t>
    </r>
    <r>
      <rPr>
        <b/>
        <sz val="11"/>
        <color indexed="8"/>
        <rFont val="Calibri"/>
        <family val="2"/>
      </rPr>
      <t>ΔL</t>
    </r>
    <r>
      <rPr>
        <b/>
        <sz val="11"/>
        <color indexed="8"/>
        <rFont val="Calibri"/>
        <family val="2"/>
      </rPr>
      <t xml:space="preserve">i,m + </t>
    </r>
    <r>
      <rPr>
        <b/>
        <sz val="11"/>
        <color indexed="8"/>
        <rFont val="Calibri"/>
        <family val="2"/>
      </rPr>
      <t>τm</t>
    </r>
    <r>
      <rPr>
        <b/>
        <sz val="8.8000000000000007"/>
        <color indexed="8"/>
        <rFont val="Calibri"/>
        <family val="2"/>
      </rPr>
      <t xml:space="preserve"> log (v/v0)</t>
    </r>
  </si>
  <si>
    <t>ΔLm</t>
  </si>
  <si>
    <t>ΔLi,m</t>
  </si>
  <si>
    <t>(internet)</t>
  </si>
  <si>
    <t>0.9</t>
  </si>
  <si>
    <t>2.1</t>
  </si>
  <si>
    <t>-5.1</t>
  </si>
  <si>
    <t>-4.1</t>
  </si>
  <si>
    <t>-1.1</t>
  </si>
  <si>
    <t>-6.5</t>
  </si>
  <si>
    <t>0.3</t>
  </si>
  <si>
    <t>1.9</t>
  </si>
  <si>
    <t>-4.9</t>
  </si>
  <si>
    <t>-7.8</t>
  </si>
  <si>
    <t>-6.2</t>
  </si>
  <si>
    <t>-3.2</t>
  </si>
  <si>
    <t>1.1</t>
  </si>
  <si>
    <t>-2.7</t>
  </si>
  <si>
    <t>-7.5</t>
  </si>
  <si>
    <t>-8.1</t>
  </si>
  <si>
    <t>-10.2</t>
  </si>
  <si>
    <t>-0.1</t>
  </si>
  <si>
    <t>-2.1</t>
  </si>
  <si>
    <t>-0.9</t>
  </si>
  <si>
    <t>0.2</t>
  </si>
  <si>
    <t>-3.9</t>
  </si>
  <si>
    <t>-2.5</t>
  </si>
  <si>
    <t>-0.8</t>
  </si>
  <si>
    <t>-1.2</t>
  </si>
  <si>
    <t>-1.8</t>
  </si>
  <si>
    <t>-2.4</t>
  </si>
  <si>
    <t>-1.9</t>
  </si>
  <si>
    <t>-1.5</t>
  </si>
  <si>
    <t>1.4</t>
  </si>
  <si>
    <t>-0.3</t>
  </si>
  <si>
    <t>-1.3</t>
  </si>
  <si>
    <t>-0.5</t>
  </si>
  <si>
    <t>-2.6</t>
  </si>
  <si>
    <t>-3.1</t>
  </si>
  <si>
    <t>-2.9</t>
  </si>
  <si>
    <t>-1.6</t>
  </si>
  <si>
    <t>1.6</t>
  </si>
  <si>
    <t>0.5</t>
  </si>
  <si>
    <t>7.7</t>
  </si>
  <si>
    <t>1.5</t>
  </si>
  <si>
    <t>2.9</t>
  </si>
  <si>
    <t>-0.2</t>
  </si>
  <si>
    <t>8.1</t>
  </si>
  <si>
    <t>7.1</t>
  </si>
  <si>
    <t>3.9</t>
  </si>
  <si>
    <t>1.2</t>
  </si>
  <si>
    <t>2.5</t>
  </si>
  <si>
    <t>12.1</t>
  </si>
  <si>
    <t>11.2</t>
  </si>
  <si>
    <t>5.3</t>
  </si>
  <si>
    <t>3.6</t>
  </si>
  <si>
    <t>4.3</t>
  </si>
  <si>
    <t>7.6</t>
  </si>
  <si>
    <t>5.6</t>
  </si>
  <si>
    <t>4.5</t>
  </si>
  <si>
    <t>1.7</t>
  </si>
  <si>
    <t>-3.7</t>
  </si>
  <si>
    <t>-7.2</t>
  </si>
  <si>
    <t>-1.7</t>
  </si>
  <si>
    <t>1.3</t>
  </si>
  <si>
    <t>0.6</t>
  </si>
  <si>
    <t>-5.2</t>
  </si>
  <si>
    <t>-5.3</t>
  </si>
  <si>
    <t>-7.1</t>
  </si>
  <si>
    <t>-6.7</t>
  </si>
  <si>
    <t>-4.3</t>
  </si>
  <si>
    <t>Ctijd</t>
  </si>
  <si>
    <t>SRMII</t>
  </si>
  <si>
    <t>SMA 0/5 en SMA 0/8</t>
  </si>
  <si>
    <t xml:space="preserve">elementenverharding </t>
  </si>
  <si>
    <t>elementenverharding</t>
  </si>
  <si>
    <t>Bereken totale geluidreductie:</t>
  </si>
  <si>
    <t>alleen voor wegdekken waarbij voor zowel lichte als zware motorvoertuigen</t>
  </si>
  <si>
    <t>een Cwegdek bekend is.</t>
  </si>
  <si>
    <t>De geluidreductie met gemengd verkeer wordt berekend met SRM1.</t>
  </si>
  <si>
    <t>De aftrek conform art. 3.5 is niet toegepast bij het berekenen van de geluidreductie voor gemengd verkeer.</t>
  </si>
  <si>
    <t>Snelheid lv</t>
  </si>
  <si>
    <t>Snelheid mv/zv</t>
  </si>
  <si>
    <t>% lv</t>
  </si>
  <si>
    <t>% mv</t>
  </si>
  <si>
    <t>%zv</t>
  </si>
  <si>
    <t>PA 8G</t>
  </si>
  <si>
    <t>M+P.PUT.15.02.1</t>
  </si>
  <si>
    <t>M+P.PUT.15.02.2</t>
  </si>
  <si>
    <t xml:space="preserve">RubberPave A </t>
  </si>
  <si>
    <t>M+P.SCHAGE.15.01.1</t>
  </si>
  <si>
    <t>SGA</t>
  </si>
  <si>
    <t>Redufalt 2G</t>
  </si>
  <si>
    <t>RubberPave B</t>
  </si>
  <si>
    <t>SilentWay (keperverband)</t>
  </si>
  <si>
    <t>M+P.STRUY.16.01.1</t>
  </si>
  <si>
    <t>M+P.VERSL.15.03U.2</t>
  </si>
  <si>
    <t>M+P.VERSL.16.01A.1</t>
  </si>
  <si>
    <t>Devipave</t>
  </si>
  <si>
    <t>M+P.RASEN.15.03.1</t>
  </si>
  <si>
    <t>SMA-NL 8 GronDuFalt+</t>
  </si>
  <si>
    <t>M+P.POCI.16.02.5</t>
  </si>
  <si>
    <t>OPA8</t>
  </si>
  <si>
    <t>M+P.PGEL.17.04.1</t>
  </si>
  <si>
    <t>M+P.PUT.15.01.1</t>
  </si>
  <si>
    <t>DGD Strabag</t>
  </si>
  <si>
    <t>M+P.VERM.17.01E</t>
  </si>
  <si>
    <t>DGMR.M.2014.0120.00.R001</t>
  </si>
  <si>
    <t>DGMR.M.2013.0349.00.R001</t>
  </si>
  <si>
    <t>Vka.16bm13.17r058</t>
  </si>
  <si>
    <t>Thermoflex</t>
  </si>
  <si>
    <t>Vka.17.po10.17r037</t>
  </si>
  <si>
    <t>M+P.KWS.18.01H</t>
  </si>
  <si>
    <t>Deciville ES</t>
  </si>
  <si>
    <t>Vka.18b012.18r049</t>
  </si>
  <si>
    <t>DGMR.M.2017.0468.R001</t>
  </si>
  <si>
    <t>GUB</t>
  </si>
  <si>
    <t>Vka.19cbci10.19R019</t>
  </si>
  <si>
    <t>KonwéCity 5</t>
  </si>
  <si>
    <t>KonwéCity 8</t>
  </si>
  <si>
    <t>VKa.19tp10.19r029</t>
  </si>
  <si>
    <t>Microtop</t>
  </si>
  <si>
    <t>VKa.20ba10.20r031.3</t>
  </si>
  <si>
    <t>M+P.KWS.21.01C</t>
  </si>
  <si>
    <t>(*) De wegdekcorrectie voor SMA GRA 8 COlt® voor lichte motorvoertuigen is geldig bij 50 km/h en bij 70 km/h.</t>
  </si>
  <si>
    <t>M+P.DIBEC.20.02.3</t>
  </si>
  <si>
    <t>M+P.DIBEC.20.02.4</t>
  </si>
  <si>
    <t>Bereken geluidreductie</t>
  </si>
  <si>
    <t>Cinitieel,  Cinitieel = ΔLi,m + τm log (v/v0)</t>
  </si>
  <si>
    <t>VKa.20mou11.21r038.2</t>
  </si>
  <si>
    <t>SMA GRA 8 COlt</t>
  </si>
  <si>
    <t>SMA GRA 8 COlt (*)</t>
  </si>
  <si>
    <t>Dubofalt (*)</t>
  </si>
  <si>
    <t>LEAB SMA 8G+</t>
  </si>
  <si>
    <t>VKa.23asn11.23r031.3</t>
  </si>
  <si>
    <t>EAB</t>
  </si>
  <si>
    <t>asflat</t>
  </si>
  <si>
    <t>VKa.23eab10.23r052.2</t>
  </si>
  <si>
    <t>Deciville-Eco</t>
  </si>
  <si>
    <t>VJKa.23bos10.23r036.3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</si>
</sst>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"/>
  </numFmts>
  <fonts count="17" x14ac:knownFonts="1">
    <font>
      <sz val="10"/>
      <color theme="1"/>
      <name val="Times New Roman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Calibri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8.8000000000000007"/>
      <color indexed="8"/>
      <name val="Calibri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29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 applyBorder="1"/>
    <xf numFmtId="0" fontId="3" fillId="0" borderId="16" xfId="0" applyFont="1" applyBorder="1" applyAlignment="1">
      <alignment horizontal="center"/>
    </xf>
    <xf numFmtId="0" fontId="6" fillId="0" borderId="0" xfId="0" applyFont="1" applyFill="1" applyBorder="1"/>
    <xf numFmtId="0" fontId="6" fillId="0" borderId="0" xfId="0" applyFont="1"/>
    <xf numFmtId="165" fontId="3" fillId="0" borderId="0" xfId="0" applyNumberFormat="1" applyFont="1" applyBorder="1" applyAlignment="1">
      <alignment horizontal="center"/>
    </xf>
    <xf numFmtId="165" fontId="3" fillId="0" borderId="16" xfId="0" applyNumberFormat="1" applyFont="1" applyBorder="1" applyAlignment="1">
      <alignment horizontal="center"/>
    </xf>
    <xf numFmtId="165" fontId="3" fillId="0" borderId="17" xfId="0" applyNumberFormat="1" applyFont="1" applyBorder="1" applyAlignment="1">
      <alignment horizontal="center"/>
    </xf>
    <xf numFmtId="165" fontId="3" fillId="0" borderId="18" xfId="0" applyNumberFormat="1" applyFont="1" applyBorder="1" applyAlignment="1">
      <alignment horizontal="center"/>
    </xf>
    <xf numFmtId="0" fontId="3" fillId="0" borderId="0" xfId="0" applyFont="1" applyFill="1" applyBorder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/>
    <xf numFmtId="0" fontId="3" fillId="0" borderId="16" xfId="0" applyFont="1" applyFill="1" applyBorder="1" applyAlignment="1">
      <alignment horizontal="center"/>
    </xf>
    <xf numFmtId="165" fontId="3" fillId="0" borderId="18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3" fillId="0" borderId="0" xfId="0" applyNumberFormat="1" applyFont="1" applyBorder="1" applyAlignment="1">
      <alignment horizontal="center" wrapText="1"/>
    </xf>
    <xf numFmtId="0" fontId="8" fillId="0" borderId="0" xfId="2"/>
    <xf numFmtId="0" fontId="1" fillId="0" borderId="0" xfId="2" applyFont="1"/>
    <xf numFmtId="0" fontId="2" fillId="0" borderId="0" xfId="2" applyFont="1"/>
    <xf numFmtId="0" fontId="8" fillId="0" borderId="0" xfId="2" applyAlignment="1">
      <alignment horizontal="center"/>
    </xf>
    <xf numFmtId="0" fontId="8" fillId="0" borderId="0" xfId="2" applyBorder="1"/>
    <xf numFmtId="164" fontId="8" fillId="0" borderId="0" xfId="2" applyNumberFormat="1" applyBorder="1" applyAlignment="1">
      <alignment horizontal="center"/>
    </xf>
    <xf numFmtId="165" fontId="3" fillId="0" borderId="18" xfId="2" applyNumberFormat="1" applyFont="1" applyBorder="1" applyAlignment="1">
      <alignment horizontal="center"/>
    </xf>
    <xf numFmtId="165" fontId="3" fillId="0" borderId="16" xfId="2" applyNumberFormat="1" applyFont="1" applyBorder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165" fontId="3" fillId="0" borderId="17" xfId="2" applyNumberFormat="1" applyFont="1" applyBorder="1" applyAlignment="1">
      <alignment horizontal="center"/>
    </xf>
    <xf numFmtId="0" fontId="3" fillId="0" borderId="0" xfId="2" applyFont="1" applyFill="1" applyBorder="1"/>
    <xf numFmtId="0" fontId="3" fillId="0" borderId="18" xfId="2" applyFont="1" applyBorder="1" applyAlignment="1">
      <alignment horizontal="center"/>
    </xf>
    <xf numFmtId="1" fontId="4" fillId="0" borderId="0" xfId="2" applyNumberFormat="1" applyFont="1" applyBorder="1" applyAlignment="1">
      <alignment horizontal="center"/>
    </xf>
    <xf numFmtId="164" fontId="8" fillId="0" borderId="0" xfId="2" applyNumberFormat="1" applyFill="1" applyBorder="1" applyAlignment="1">
      <alignment horizontal="center"/>
    </xf>
    <xf numFmtId="165" fontId="3" fillId="0" borderId="18" xfId="2" applyNumberFormat="1" applyFont="1" applyFill="1" applyBorder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165" fontId="3" fillId="0" borderId="17" xfId="2" applyNumberFormat="1" applyFont="1" applyFill="1" applyBorder="1" applyAlignment="1">
      <alignment horizontal="center"/>
    </xf>
    <xf numFmtId="0" fontId="8" fillId="0" borderId="0" xfId="2" applyFill="1" applyBorder="1"/>
    <xf numFmtId="0" fontId="7" fillId="0" borderId="0" xfId="2" applyFont="1"/>
    <xf numFmtId="0" fontId="3" fillId="0" borderId="0" xfId="2" applyFont="1" applyFill="1" applyBorder="1" applyAlignment="1">
      <alignment horizontal="center"/>
    </xf>
    <xf numFmtId="0" fontId="8" fillId="0" borderId="0" xfId="2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2" fontId="8" fillId="0" borderId="0" xfId="2" applyNumberFormat="1" applyFill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16" xfId="2" applyFont="1" applyBorder="1" applyAlignment="1">
      <alignment horizontal="center"/>
    </xf>
    <xf numFmtId="165" fontId="3" fillId="0" borderId="0" xfId="2" applyNumberFormat="1" applyFont="1" applyBorder="1" applyAlignment="1">
      <alignment horizontal="center" wrapText="1"/>
    </xf>
    <xf numFmtId="165" fontId="13" fillId="0" borderId="16" xfId="2" applyNumberFormat="1" applyFont="1" applyBorder="1" applyAlignment="1">
      <alignment horizontal="center"/>
    </xf>
    <xf numFmtId="165" fontId="13" fillId="0" borderId="0" xfId="2" applyNumberFormat="1" applyFont="1" applyBorder="1" applyAlignment="1">
      <alignment horizontal="center"/>
    </xf>
    <xf numFmtId="0" fontId="8" fillId="0" borderId="0" xfId="2" applyFill="1"/>
    <xf numFmtId="165" fontId="8" fillId="0" borderId="0" xfId="2" applyNumberFormat="1" applyFont="1" applyFill="1" applyBorder="1" applyAlignment="1">
      <alignment horizontal="center"/>
    </xf>
    <xf numFmtId="0" fontId="3" fillId="0" borderId="16" xfId="2" applyFont="1" applyFill="1" applyBorder="1" applyAlignment="1">
      <alignment horizontal="center"/>
    </xf>
    <xf numFmtId="165" fontId="3" fillId="0" borderId="16" xfId="2" applyNumberFormat="1" applyFont="1" applyFill="1" applyBorder="1" applyAlignment="1">
      <alignment horizontal="center"/>
    </xf>
    <xf numFmtId="165" fontId="3" fillId="0" borderId="0" xfId="2" applyNumberFormat="1" applyFont="1" applyFill="1" applyBorder="1" applyAlignment="1">
      <alignment horizontal="center" wrapText="1"/>
    </xf>
    <xf numFmtId="0" fontId="14" fillId="0" borderId="0" xfId="2" applyFont="1"/>
    <xf numFmtId="0" fontId="12" fillId="0" borderId="16" xfId="0" applyFont="1" applyBorder="1" applyAlignment="1">
      <alignment horizontal="center"/>
    </xf>
    <xf numFmtId="165" fontId="8" fillId="0" borderId="0" xfId="2" applyNumberFormat="1" applyFill="1" applyBorder="1" applyAlignment="1">
      <alignment horizontal="center"/>
    </xf>
    <xf numFmtId="165" fontId="3" fillId="0" borderId="16" xfId="0" applyNumberFormat="1" applyFont="1" applyFill="1" applyBorder="1" applyAlignment="1">
      <alignment horizontal="center"/>
    </xf>
    <xf numFmtId="165" fontId="3" fillId="0" borderId="17" xfId="0" applyNumberFormat="1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165" fontId="3" fillId="0" borderId="25" xfId="0" applyNumberFormat="1" applyFont="1" applyBorder="1" applyAlignment="1">
      <alignment horizontal="center"/>
    </xf>
    <xf numFmtId="165" fontId="3" fillId="0" borderId="26" xfId="0" applyNumberFormat="1" applyFont="1" applyBorder="1" applyAlignment="1">
      <alignment horizontal="center"/>
    </xf>
    <xf numFmtId="165" fontId="3" fillId="0" borderId="28" xfId="0" applyNumberFormat="1" applyFont="1" applyBorder="1" applyAlignment="1">
      <alignment horizontal="center"/>
    </xf>
    <xf numFmtId="165" fontId="3" fillId="0" borderId="27" xfId="0" applyNumberFormat="1" applyFont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Border="1"/>
    <xf numFmtId="164" fontId="12" fillId="0" borderId="0" xfId="0" applyNumberFormat="1" applyFont="1" applyBorder="1" applyAlignment="1">
      <alignment horizontal="center"/>
    </xf>
    <xf numFmtId="17" fontId="12" fillId="0" borderId="0" xfId="0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165" fontId="12" fillId="0" borderId="16" xfId="0" applyNumberFormat="1" applyFont="1" applyBorder="1" applyAlignment="1">
      <alignment horizontal="center"/>
    </xf>
    <xf numFmtId="165" fontId="12" fillId="0" borderId="17" xfId="0" applyNumberFormat="1" applyFont="1" applyBorder="1" applyAlignment="1">
      <alignment horizontal="center"/>
    </xf>
    <xf numFmtId="165" fontId="12" fillId="0" borderId="18" xfId="0" applyNumberFormat="1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Fill="1" applyBorder="1" applyAlignment="1" applyProtection="1">
      <alignment horizontal="center"/>
      <protection locked="0"/>
    </xf>
    <xf numFmtId="165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4" fontId="12" fillId="0" borderId="17" xfId="0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3" fillId="0" borderId="16" xfId="1" applyNumberFormat="1" applyFont="1" applyBorder="1" applyAlignment="1">
      <alignment horizontal="center"/>
    </xf>
    <xf numFmtId="164" fontId="12" fillId="0" borderId="17" xfId="0" applyNumberFormat="1" applyFont="1" applyFill="1" applyBorder="1" applyAlignment="1">
      <alignment horizontal="center"/>
    </xf>
    <xf numFmtId="165" fontId="12" fillId="0" borderId="16" xfId="0" applyNumberFormat="1" applyFont="1" applyFill="1" applyBorder="1" applyAlignment="1">
      <alignment horizontal="center"/>
    </xf>
    <xf numFmtId="164" fontId="12" fillId="0" borderId="17" xfId="2" applyNumberFormat="1" applyFont="1" applyFill="1" applyBorder="1" applyAlignment="1">
      <alignment horizontal="center"/>
    </xf>
    <xf numFmtId="164" fontId="12" fillId="0" borderId="27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164" fontId="12" fillId="0" borderId="17" xfId="2" applyNumberFormat="1" applyFont="1" applyBorder="1" applyAlignment="1">
      <alignment horizontal="center"/>
    </xf>
    <xf numFmtId="164" fontId="3" fillId="0" borderId="17" xfId="0" applyNumberFormat="1" applyFont="1" applyFill="1" applyBorder="1" applyAlignment="1">
      <alignment horizontal="center"/>
    </xf>
    <xf numFmtId="0" fontId="3" fillId="0" borderId="29" xfId="2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164" fontId="12" fillId="0" borderId="30" xfId="2" applyNumberFormat="1" applyFont="1" applyFill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2" fillId="0" borderId="17" xfId="0" applyFont="1" applyBorder="1"/>
    <xf numFmtId="0" fontId="3" fillId="0" borderId="17" xfId="0" applyFont="1" applyBorder="1"/>
    <xf numFmtId="0" fontId="3" fillId="0" borderId="17" xfId="0" applyFont="1" applyFill="1" applyBorder="1"/>
    <xf numFmtId="0" fontId="3" fillId="0" borderId="29" xfId="0" applyFont="1" applyBorder="1" applyAlignment="1">
      <alignment horizontal="center"/>
    </xf>
    <xf numFmtId="0" fontId="3" fillId="0" borderId="30" xfId="0" applyFont="1" applyBorder="1"/>
    <xf numFmtId="0" fontId="3" fillId="0" borderId="26" xfId="0" applyFont="1" applyFill="1" applyBorder="1" applyAlignment="1">
      <alignment horizontal="center"/>
    </xf>
    <xf numFmtId="0" fontId="3" fillId="0" borderId="27" xfId="0" applyFont="1" applyFill="1" applyBorder="1"/>
    <xf numFmtId="0" fontId="12" fillId="0" borderId="17" xfId="0" applyFont="1" applyFill="1" applyBorder="1"/>
    <xf numFmtId="0" fontId="3" fillId="0" borderId="29" xfId="2" applyFont="1" applyFill="1" applyBorder="1" applyAlignment="1">
      <alignment horizontal="center"/>
    </xf>
    <xf numFmtId="0" fontId="3" fillId="0" borderId="30" xfId="0" applyFont="1" applyFill="1" applyBorder="1"/>
    <xf numFmtId="0" fontId="3" fillId="0" borderId="18" xfId="2" applyFont="1" applyFill="1" applyBorder="1" applyAlignment="1">
      <alignment horizontal="center"/>
    </xf>
    <xf numFmtId="0" fontId="12" fillId="0" borderId="31" xfId="0" applyFont="1" applyBorder="1" applyAlignment="1">
      <alignment horizontal="center"/>
    </xf>
    <xf numFmtId="1" fontId="12" fillId="0" borderId="18" xfId="0" applyNumberFormat="1" applyFont="1" applyFill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26" xfId="2" applyFont="1" applyBorder="1" applyAlignment="1">
      <alignment horizontal="center"/>
    </xf>
    <xf numFmtId="0" fontId="3" fillId="0" borderId="27" xfId="0" applyFont="1" applyBorder="1"/>
    <xf numFmtId="0" fontId="3" fillId="0" borderId="17" xfId="2" applyFont="1" applyFill="1" applyBorder="1"/>
    <xf numFmtId="0" fontId="3" fillId="0" borderId="30" xfId="2" applyFont="1" applyFill="1" applyBorder="1"/>
    <xf numFmtId="0" fontId="3" fillId="0" borderId="31" xfId="2" applyFont="1" applyBorder="1" applyAlignment="1">
      <alignment horizontal="center"/>
    </xf>
    <xf numFmtId="164" fontId="12" fillId="0" borderId="25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165" fontId="12" fillId="0" borderId="28" xfId="0" applyNumberFormat="1" applyFont="1" applyBorder="1" applyAlignment="1">
      <alignment horizontal="center"/>
    </xf>
    <xf numFmtId="165" fontId="12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164" fontId="12" fillId="0" borderId="18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4" fontId="12" fillId="0" borderId="16" xfId="0" applyNumberFormat="1" applyFont="1" applyBorder="1" applyAlignment="1">
      <alignment horizontal="center"/>
    </xf>
    <xf numFmtId="164" fontId="12" fillId="0" borderId="16" xfId="2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164" fontId="12" fillId="0" borderId="16" xfId="0" applyNumberFormat="1" applyFont="1" applyFill="1" applyBorder="1" applyAlignment="1">
      <alignment horizontal="center"/>
    </xf>
    <xf numFmtId="164" fontId="12" fillId="0" borderId="29" xfId="2" applyNumberFormat="1" applyFont="1" applyFill="1" applyBorder="1" applyAlignment="1">
      <alignment horizontal="center"/>
    </xf>
    <xf numFmtId="165" fontId="12" fillId="0" borderId="32" xfId="0" applyNumberFormat="1" applyFont="1" applyFill="1" applyBorder="1" applyAlignment="1">
      <alignment horizontal="center"/>
    </xf>
    <xf numFmtId="165" fontId="12" fillId="0" borderId="29" xfId="0" applyNumberFormat="1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165" fontId="8" fillId="0" borderId="16" xfId="2" applyNumberFormat="1" applyBorder="1" applyAlignment="1">
      <alignment horizontal="center"/>
    </xf>
    <xf numFmtId="165" fontId="8" fillId="0" borderId="0" xfId="2" applyNumberFormat="1" applyBorder="1" applyAlignment="1">
      <alignment horizontal="center"/>
    </xf>
    <xf numFmtId="165" fontId="8" fillId="0" borderId="17" xfId="2" applyNumberFormat="1" applyBorder="1" applyAlignment="1">
      <alignment horizontal="center"/>
    </xf>
    <xf numFmtId="0" fontId="8" fillId="0" borderId="16" xfId="2" applyBorder="1" applyAlignment="1">
      <alignment horizontal="center"/>
    </xf>
    <xf numFmtId="0" fontId="8" fillId="0" borderId="17" xfId="2" applyBorder="1"/>
    <xf numFmtId="0" fontId="3" fillId="0" borderId="17" xfId="2" applyFont="1" applyBorder="1"/>
    <xf numFmtId="0" fontId="3" fillId="0" borderId="30" xfId="2" applyFont="1" applyBorder="1"/>
    <xf numFmtId="0" fontId="8" fillId="0" borderId="18" xfId="2" applyBorder="1" applyAlignment="1">
      <alignment horizontal="center"/>
    </xf>
    <xf numFmtId="165" fontId="3" fillId="0" borderId="25" xfId="2" applyNumberFormat="1" applyFont="1" applyBorder="1" applyAlignment="1">
      <alignment horizontal="center"/>
    </xf>
    <xf numFmtId="165" fontId="3" fillId="0" borderId="31" xfId="2" applyNumberFormat="1" applyFont="1" applyBorder="1" applyAlignment="1">
      <alignment horizontal="center"/>
    </xf>
    <xf numFmtId="165" fontId="3" fillId="0" borderId="29" xfId="2" applyNumberFormat="1" applyFont="1" applyBorder="1" applyAlignment="1">
      <alignment horizontal="center"/>
    </xf>
    <xf numFmtId="165" fontId="3" fillId="0" borderId="32" xfId="2" applyNumberFormat="1" applyFont="1" applyBorder="1" applyAlignment="1">
      <alignment horizontal="center"/>
    </xf>
    <xf numFmtId="165" fontId="3" fillId="0" borderId="30" xfId="2" applyNumberFormat="1" applyFont="1" applyBorder="1" applyAlignment="1">
      <alignment horizontal="center"/>
    </xf>
    <xf numFmtId="0" fontId="3" fillId="0" borderId="26" xfId="2" applyFont="1" applyFill="1" applyBorder="1" applyAlignment="1">
      <alignment horizontal="center"/>
    </xf>
    <xf numFmtId="0" fontId="3" fillId="0" borderId="27" xfId="2" applyFont="1" applyFill="1" applyBorder="1"/>
    <xf numFmtId="0" fontId="3" fillId="0" borderId="17" xfId="1" applyFont="1" applyFill="1" applyBorder="1"/>
    <xf numFmtId="0" fontId="3" fillId="0" borderId="25" xfId="2" applyFont="1" applyBorder="1" applyAlignment="1">
      <alignment horizontal="center"/>
    </xf>
    <xf numFmtId="165" fontId="3" fillId="0" borderId="26" xfId="2" applyNumberFormat="1" applyFont="1" applyBorder="1" applyAlignment="1">
      <alignment horizontal="center"/>
    </xf>
    <xf numFmtId="165" fontId="3" fillId="0" borderId="28" xfId="2" applyNumberFormat="1" applyFont="1" applyBorder="1" applyAlignment="1">
      <alignment horizontal="center"/>
    </xf>
    <xf numFmtId="165" fontId="3" fillId="0" borderId="27" xfId="2" applyNumberFormat="1" applyFont="1" applyBorder="1" applyAlignment="1">
      <alignment horizontal="center"/>
    </xf>
    <xf numFmtId="165" fontId="3" fillId="0" borderId="31" xfId="2" applyNumberFormat="1" applyFont="1" applyFill="1" applyBorder="1" applyAlignment="1">
      <alignment horizontal="center"/>
    </xf>
    <xf numFmtId="165" fontId="3" fillId="0" borderId="29" xfId="2" applyNumberFormat="1" applyFont="1" applyFill="1" applyBorder="1" applyAlignment="1">
      <alignment horizontal="center"/>
    </xf>
    <xf numFmtId="165" fontId="3" fillId="0" borderId="32" xfId="2" applyNumberFormat="1" applyFont="1" applyFill="1" applyBorder="1" applyAlignment="1">
      <alignment horizontal="center"/>
    </xf>
    <xf numFmtId="165" fontId="3" fillId="0" borderId="30" xfId="2" applyNumberFormat="1" applyFont="1" applyFill="1" applyBorder="1" applyAlignment="1">
      <alignment horizontal="center"/>
    </xf>
    <xf numFmtId="0" fontId="3" fillId="0" borderId="18" xfId="1" applyFont="1" applyBorder="1" applyAlignment="1">
      <alignment horizontal="center"/>
    </xf>
    <xf numFmtId="0" fontId="12" fillId="0" borderId="16" xfId="2" applyFont="1" applyBorder="1" applyAlignment="1">
      <alignment horizontal="center"/>
    </xf>
    <xf numFmtId="0" fontId="12" fillId="0" borderId="29" xfId="2" applyFont="1" applyBorder="1" applyAlignment="1">
      <alignment horizontal="center"/>
    </xf>
    <xf numFmtId="0" fontId="3" fillId="0" borderId="27" xfId="2" applyFont="1" applyBorder="1"/>
    <xf numFmtId="165" fontId="3" fillId="0" borderId="32" xfId="2" applyNumberFormat="1" applyFont="1" applyBorder="1" applyAlignment="1">
      <alignment horizontal="center" wrapText="1"/>
    </xf>
    <xf numFmtId="165" fontId="8" fillId="0" borderId="18" xfId="2" applyNumberFormat="1" applyBorder="1" applyAlignment="1">
      <alignment horizontal="center"/>
    </xf>
    <xf numFmtId="165" fontId="3" fillId="0" borderId="28" xfId="2" applyNumberFormat="1" applyFont="1" applyBorder="1" applyAlignment="1">
      <alignment horizontal="center" wrapText="1"/>
    </xf>
    <xf numFmtId="165" fontId="3" fillId="0" borderId="32" xfId="2" applyNumberFormat="1" applyFont="1" applyFill="1" applyBorder="1" applyAlignment="1">
      <alignment horizontal="center" wrapText="1"/>
    </xf>
    <xf numFmtId="165" fontId="8" fillId="0" borderId="0" xfId="2" applyNumberFormat="1" applyFont="1" applyBorder="1" applyAlignment="1">
      <alignment horizontal="center"/>
    </xf>
    <xf numFmtId="0" fontId="12" fillId="0" borderId="17" xfId="2" applyFont="1" applyBorder="1"/>
    <xf numFmtId="0" fontId="12" fillId="0" borderId="18" xfId="2" applyFont="1" applyBorder="1" applyAlignment="1">
      <alignment horizontal="center"/>
    </xf>
    <xf numFmtId="165" fontId="13" fillId="0" borderId="17" xfId="2" applyNumberFormat="1" applyFont="1" applyBorder="1" applyAlignment="1">
      <alignment horizontal="center"/>
    </xf>
    <xf numFmtId="165" fontId="8" fillId="0" borderId="16" xfId="2" applyNumberFormat="1" applyFont="1" applyFill="1" applyBorder="1" applyAlignment="1">
      <alignment horizontal="center"/>
    </xf>
    <xf numFmtId="165" fontId="8" fillId="0" borderId="17" xfId="2" applyNumberFormat="1" applyFont="1" applyFill="1" applyBorder="1" applyAlignment="1">
      <alignment horizontal="center"/>
    </xf>
    <xf numFmtId="165" fontId="8" fillId="0" borderId="29" xfId="2" applyNumberFormat="1" applyFont="1" applyFill="1" applyBorder="1" applyAlignment="1">
      <alignment horizontal="center"/>
    </xf>
    <xf numFmtId="165" fontId="8" fillId="0" borderId="32" xfId="2" applyNumberFormat="1" applyFont="1" applyFill="1" applyBorder="1" applyAlignment="1">
      <alignment horizontal="center"/>
    </xf>
    <xf numFmtId="165" fontId="8" fillId="0" borderId="30" xfId="2" applyNumberFormat="1" applyFont="1" applyFill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2" applyNumberFormat="1" applyFont="1" applyBorder="1" applyAlignment="1">
      <alignment horizontal="center"/>
    </xf>
    <xf numFmtId="0" fontId="8" fillId="2" borderId="33" xfId="2" applyFill="1" applyBorder="1"/>
    <xf numFmtId="0" fontId="8" fillId="2" borderId="37" xfId="2" applyFill="1" applyBorder="1"/>
    <xf numFmtId="0" fontId="8" fillId="2" borderId="5" xfId="2" applyFill="1" applyBorder="1" applyAlignment="1">
      <alignment horizontal="center"/>
    </xf>
    <xf numFmtId="0" fontId="9" fillId="2" borderId="5" xfId="2" applyFont="1" applyFill="1" applyBorder="1" applyAlignment="1">
      <alignment horizontal="center"/>
    </xf>
    <xf numFmtId="0" fontId="2" fillId="2" borderId="20" xfId="2" applyFont="1" applyFill="1" applyBorder="1" applyAlignment="1">
      <alignment horizontal="center"/>
    </xf>
    <xf numFmtId="0" fontId="8" fillId="2" borderId="35" xfId="2" applyFill="1" applyBorder="1" applyAlignment="1">
      <alignment horizontal="center"/>
    </xf>
    <xf numFmtId="0" fontId="8" fillId="2" borderId="38" xfId="2" applyFill="1" applyBorder="1"/>
    <xf numFmtId="0" fontId="8" fillId="2" borderId="12" xfId="2" applyFill="1" applyBorder="1"/>
    <xf numFmtId="0" fontId="4" fillId="2" borderId="12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0" fontId="5" fillId="2" borderId="22" xfId="2" applyFont="1" applyFill="1" applyBorder="1" applyAlignment="1">
      <alignment horizontal="center"/>
    </xf>
    <xf numFmtId="0" fontId="12" fillId="2" borderId="33" xfId="0" applyFont="1" applyFill="1" applyBorder="1"/>
    <xf numFmtId="0" fontId="12" fillId="2" borderId="34" xfId="0" applyFont="1" applyFill="1" applyBorder="1"/>
    <xf numFmtId="0" fontId="1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12" fillId="2" borderId="35" xfId="0" applyFont="1" applyFill="1" applyBorder="1" applyAlignment="1">
      <alignment horizontal="center"/>
    </xf>
    <xf numFmtId="0" fontId="12" fillId="2" borderId="36" xfId="0" applyFont="1" applyFill="1" applyBorder="1"/>
    <xf numFmtId="0" fontId="12" fillId="2" borderId="12" xfId="0" applyFont="1" applyFill="1" applyBorder="1"/>
    <xf numFmtId="0" fontId="3" fillId="2" borderId="12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1" fontId="3" fillId="0" borderId="26" xfId="0" applyNumberFormat="1" applyFont="1" applyBorder="1" applyAlignment="1">
      <alignment horizontal="center"/>
    </xf>
    <xf numFmtId="1" fontId="3" fillId="0" borderId="28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3" fillId="0" borderId="16" xfId="0" applyNumberFormat="1" applyFont="1" applyFill="1" applyBorder="1" applyAlignment="1">
      <alignment horizontal="center"/>
    </xf>
    <xf numFmtId="1" fontId="3" fillId="0" borderId="29" xfId="2" applyNumberFormat="1" applyFont="1" applyFill="1" applyBorder="1" applyAlignment="1">
      <alignment horizontal="center"/>
    </xf>
    <xf numFmtId="1" fontId="3" fillId="0" borderId="32" xfId="2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" fontId="3" fillId="0" borderId="27" xfId="0" applyNumberFormat="1" applyFont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3" fillId="0" borderId="16" xfId="2" applyNumberFormat="1" applyFont="1" applyBorder="1" applyAlignment="1">
      <alignment horizontal="center"/>
    </xf>
    <xf numFmtId="1" fontId="3" fillId="0" borderId="17" xfId="2" applyNumberFormat="1" applyFont="1" applyBorder="1" applyAlignment="1">
      <alignment horizontal="center"/>
    </xf>
    <xf numFmtId="1" fontId="3" fillId="0" borderId="16" xfId="2" applyNumberFormat="1" applyFont="1" applyFill="1" applyBorder="1" applyAlignment="1">
      <alignment horizontal="center"/>
    </xf>
    <xf numFmtId="1" fontId="3" fillId="0" borderId="17" xfId="2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3" borderId="1" xfId="0" applyFont="1" applyFill="1" applyBorder="1" applyAlignment="1" applyProtection="1">
      <alignment horizontal="center"/>
      <protection locked="0"/>
    </xf>
    <xf numFmtId="165" fontId="12" fillId="3" borderId="7" xfId="0" applyNumberFormat="1" applyFont="1" applyFill="1" applyBorder="1" applyAlignment="1">
      <alignment horizontal="center"/>
    </xf>
    <xf numFmtId="0" fontId="12" fillId="3" borderId="15" xfId="0" applyFont="1" applyFill="1" applyBorder="1" applyAlignment="1" applyProtection="1">
      <alignment horizontal="center"/>
      <protection locked="0"/>
    </xf>
    <xf numFmtId="165" fontId="12" fillId="3" borderId="14" xfId="0" applyNumberFormat="1" applyFont="1" applyFill="1" applyBorder="1" applyAlignment="1">
      <alignment horizontal="center"/>
    </xf>
    <xf numFmtId="0" fontId="12" fillId="3" borderId="7" xfId="0" applyFont="1" applyFill="1" applyBorder="1" applyAlignment="1" applyProtection="1">
      <alignment horizontal="center"/>
      <protection locked="0"/>
    </xf>
    <xf numFmtId="0" fontId="12" fillId="3" borderId="14" xfId="0" applyFont="1" applyFill="1" applyBorder="1" applyAlignment="1" applyProtection="1">
      <alignment horizontal="center"/>
      <protection locked="0"/>
    </xf>
    <xf numFmtId="0" fontId="12" fillId="3" borderId="19" xfId="0" applyFont="1" applyFill="1" applyBorder="1" applyAlignment="1" applyProtection="1">
      <alignment horizontal="center"/>
      <protection locked="0"/>
    </xf>
    <xf numFmtId="165" fontId="12" fillId="3" borderId="19" xfId="0" applyNumberFormat="1" applyFont="1" applyFill="1" applyBorder="1" applyAlignment="1">
      <alignment horizontal="center"/>
    </xf>
    <xf numFmtId="0" fontId="12" fillId="3" borderId="8" xfId="0" applyFont="1" applyFill="1" applyBorder="1" applyAlignment="1" applyProtection="1">
      <alignment horizontal="center"/>
      <protection locked="0"/>
    </xf>
    <xf numFmtId="1" fontId="12" fillId="3" borderId="21" xfId="0" applyNumberFormat="1" applyFont="1" applyFill="1" applyBorder="1" applyAlignment="1" applyProtection="1">
      <alignment horizontal="center"/>
      <protection locked="0"/>
    </xf>
    <xf numFmtId="1" fontId="12" fillId="3" borderId="5" xfId="0" applyNumberFormat="1" applyFont="1" applyFill="1" applyBorder="1" applyAlignment="1" applyProtection="1">
      <alignment horizontal="center"/>
      <protection locked="0"/>
    </xf>
    <xf numFmtId="1" fontId="12" fillId="3" borderId="4" xfId="0" applyNumberFormat="1" applyFont="1" applyFill="1" applyBorder="1" applyAlignment="1" applyProtection="1">
      <alignment horizontal="center"/>
      <protection locked="0"/>
    </xf>
    <xf numFmtId="1" fontId="12" fillId="3" borderId="2" xfId="0" applyNumberFormat="1" applyFont="1" applyFill="1" applyBorder="1" applyAlignment="1" applyProtection="1">
      <alignment horizontal="center"/>
      <protection locked="0"/>
    </xf>
    <xf numFmtId="1" fontId="12" fillId="3" borderId="24" xfId="0" applyNumberFormat="1" applyFont="1" applyFill="1" applyBorder="1" applyAlignment="1" applyProtection="1">
      <alignment horizontal="center"/>
      <protection locked="0"/>
    </xf>
    <xf numFmtId="1" fontId="12" fillId="3" borderId="18" xfId="0" applyNumberFormat="1" applyFont="1" applyFill="1" applyBorder="1" applyAlignment="1" applyProtection="1">
      <alignment horizontal="center"/>
      <protection locked="0"/>
    </xf>
    <xf numFmtId="1" fontId="12" fillId="3" borderId="17" xfId="0" applyNumberFormat="1" applyFont="1" applyFill="1" applyBorder="1" applyAlignment="1" applyProtection="1">
      <alignment horizontal="center"/>
      <protection locked="0"/>
    </xf>
    <xf numFmtId="1" fontId="12" fillId="3" borderId="0" xfId="0" applyNumberFormat="1" applyFont="1" applyFill="1" applyBorder="1" applyAlignment="1" applyProtection="1">
      <alignment horizontal="center"/>
      <protection locked="0"/>
    </xf>
    <xf numFmtId="1" fontId="12" fillId="3" borderId="8" xfId="0" applyNumberFormat="1" applyFont="1" applyFill="1" applyBorder="1" applyAlignment="1" applyProtection="1">
      <alignment horizontal="center"/>
      <protection locked="0"/>
    </xf>
    <xf numFmtId="1" fontId="12" fillId="3" borderId="10" xfId="0" applyNumberFormat="1" applyFont="1" applyFill="1" applyBorder="1" applyAlignment="1" applyProtection="1">
      <alignment horizontal="center"/>
      <protection locked="0"/>
    </xf>
    <xf numFmtId="1" fontId="12" fillId="3" borderId="12" xfId="0" applyNumberFormat="1" applyFont="1" applyFill="1" applyBorder="1" applyAlignment="1" applyProtection="1">
      <alignment horizontal="center"/>
      <protection locked="0"/>
    </xf>
    <xf numFmtId="1" fontId="12" fillId="3" borderId="9" xfId="0" applyNumberFormat="1" applyFont="1" applyFill="1" applyBorder="1" applyAlignment="1" applyProtection="1">
      <alignment horizontal="center"/>
      <protection locked="0"/>
    </xf>
    <xf numFmtId="1" fontId="12" fillId="3" borderId="15" xfId="0" applyNumberFormat="1" applyFont="1" applyFill="1" applyBorder="1" applyAlignment="1" applyProtection="1">
      <alignment horizontal="center"/>
      <protection locked="0"/>
    </xf>
    <xf numFmtId="1" fontId="12" fillId="3" borderId="16" xfId="0" applyNumberFormat="1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8" fillId="2" borderId="34" xfId="2" applyFill="1" applyBorder="1"/>
    <xf numFmtId="0" fontId="8" fillId="2" borderId="36" xfId="2" applyFill="1" applyBorder="1"/>
    <xf numFmtId="0" fontId="3" fillId="2" borderId="10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1" fillId="0" borderId="0" xfId="2" applyFont="1" applyFill="1"/>
    <xf numFmtId="0" fontId="8" fillId="0" borderId="0" xfId="2" applyFill="1" applyAlignment="1">
      <alignment horizontal="center"/>
    </xf>
    <xf numFmtId="0" fontId="9" fillId="0" borderId="0" xfId="2" applyFont="1" applyFill="1" applyAlignment="1">
      <alignment horizontal="center"/>
    </xf>
    <xf numFmtId="0" fontId="2" fillId="0" borderId="0" xfId="2" applyFont="1" applyFill="1"/>
    <xf numFmtId="14" fontId="2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14" fontId="2" fillId="0" borderId="0" xfId="0" applyNumberFormat="1" applyFont="1" applyFill="1"/>
    <xf numFmtId="14" fontId="2" fillId="0" borderId="0" xfId="0" applyNumberFormat="1" applyFont="1" applyFill="1" applyAlignment="1">
      <alignment horizontal="left"/>
    </xf>
    <xf numFmtId="0" fontId="16" fillId="0" borderId="0" xfId="0" applyFont="1" applyFill="1"/>
    <xf numFmtId="0" fontId="9" fillId="0" borderId="0" xfId="2" applyFont="1" applyFill="1" applyBorder="1" applyAlignment="1">
      <alignment horizontal="left"/>
    </xf>
    <xf numFmtId="0" fontId="1" fillId="0" borderId="0" xfId="2" applyFont="1" applyFill="1" applyBorder="1" applyAlignment="1">
      <alignment horizontal="right"/>
    </xf>
    <xf numFmtId="0" fontId="1" fillId="0" borderId="0" xfId="2" applyFont="1" applyFill="1" applyBorder="1" applyAlignment="1">
      <alignment horizontal="center"/>
    </xf>
    <xf numFmtId="0" fontId="3" fillId="0" borderId="0" xfId="0" applyFont="1"/>
    <xf numFmtId="0" fontId="12" fillId="0" borderId="31" xfId="0" applyFont="1" applyFill="1" applyBorder="1" applyAlignment="1">
      <alignment horizontal="center"/>
    </xf>
    <xf numFmtId="1" fontId="3" fillId="0" borderId="29" xfId="0" applyNumberFormat="1" applyFont="1" applyFill="1" applyBorder="1" applyAlignment="1">
      <alignment horizontal="center"/>
    </xf>
    <xf numFmtId="1" fontId="3" fillId="0" borderId="30" xfId="0" applyNumberFormat="1" applyFont="1" applyFill="1" applyBorder="1" applyAlignment="1">
      <alignment horizontal="center"/>
    </xf>
    <xf numFmtId="165" fontId="3" fillId="0" borderId="31" xfId="0" applyNumberFormat="1" applyFont="1" applyFill="1" applyBorder="1" applyAlignment="1">
      <alignment horizontal="center"/>
    </xf>
    <xf numFmtId="165" fontId="3" fillId="0" borderId="29" xfId="0" applyNumberFormat="1" applyFont="1" applyFill="1" applyBorder="1" applyAlignment="1">
      <alignment horizontal="center"/>
    </xf>
    <xf numFmtId="165" fontId="3" fillId="0" borderId="32" xfId="0" applyNumberFormat="1" applyFont="1" applyFill="1" applyBorder="1" applyAlignment="1">
      <alignment horizontal="center"/>
    </xf>
    <xf numFmtId="165" fontId="3" fillId="0" borderId="3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1" fillId="0" borderId="0" xfId="2" applyFont="1" applyFill="1" applyBorder="1" applyAlignment="1">
      <alignment horizontal="left"/>
    </xf>
    <xf numFmtId="0" fontId="9" fillId="0" borderId="0" xfId="2" applyFont="1" applyFill="1" applyBorder="1" applyAlignment="1">
      <alignment horizontal="center"/>
    </xf>
    <xf numFmtId="0" fontId="1" fillId="4" borderId="39" xfId="2" applyFont="1" applyFill="1" applyBorder="1" applyAlignment="1">
      <alignment horizontal="center"/>
    </xf>
    <xf numFmtId="0" fontId="1" fillId="4" borderId="40" xfId="2" applyFont="1" applyFill="1" applyBorder="1" applyAlignment="1">
      <alignment horizontal="center"/>
    </xf>
    <xf numFmtId="0" fontId="1" fillId="4" borderId="4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6" xfId="2" applyFont="1" applyFill="1" applyBorder="1" applyAlignment="1">
      <alignment horizontal="center"/>
    </xf>
  </cellXfs>
  <cellStyles count="3">
    <cellStyle name="Normal" xfId="0" builtinId="0"/>
    <cellStyle name="Standaard 2" xfId="1" xr:uid="{00000000-0005-0000-0000-000001000000}"/>
    <cellStyle name="Standaard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333375</xdr:colOff>
      <xdr:row>14</xdr:row>
      <xdr:rowOff>19050</xdr:rowOff>
    </xdr:from>
    <xdr:to>
      <xdr:col>28</xdr:col>
      <xdr:colOff>369093</xdr:colOff>
      <xdr:row>41</xdr:row>
      <xdr:rowOff>35719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21085969" y="2709863"/>
          <a:ext cx="35718" cy="4517231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86"/>
  <sheetViews>
    <sheetView tabSelected="1" zoomScale="80" zoomScaleNormal="80" workbookViewId="0"/>
  </sheetViews>
  <sheetFormatPr defaultRowHeight="12.75" x14ac:dyDescent="0.2"/>
  <cols>
    <col min="1" max="1" width="3.6640625" style="74" customWidth="1"/>
    <col min="2" max="2" width="10.5" style="74" customWidth="1"/>
    <col min="3" max="3" width="42.1640625" style="74" customWidth="1"/>
    <col min="4" max="4" width="16" style="74" customWidth="1"/>
    <col min="5" max="5" width="16.33203125" style="74" customWidth="1"/>
    <col min="6" max="6" width="30" style="74" customWidth="1"/>
    <col min="7" max="7" width="13" style="74" customWidth="1"/>
    <col min="8" max="8" width="9.1640625" style="75" customWidth="1"/>
    <col min="9" max="9" width="8.5" style="75" customWidth="1"/>
    <col min="10" max="10" width="9.83203125" style="75" customWidth="1"/>
    <col min="11" max="11" width="11.33203125" style="75" customWidth="1"/>
    <col min="12" max="12" width="8.83203125" style="75" bestFit="1" customWidth="1"/>
    <col min="13" max="20" width="7.5" style="75" customWidth="1"/>
    <col min="21" max="21" width="18.6640625" style="75" customWidth="1"/>
    <col min="22" max="22" width="21" style="74" customWidth="1"/>
    <col min="23" max="23" width="7.33203125" style="66" customWidth="1"/>
    <col min="24" max="24" width="18.83203125" style="66" customWidth="1"/>
    <col min="25" max="25" width="21.5" style="66" customWidth="1"/>
    <col min="26" max="26" width="9.33203125" style="66"/>
    <col min="27" max="32" width="13.83203125" style="74" customWidth="1"/>
    <col min="33" max="246" width="9.33203125" style="74"/>
    <col min="247" max="247" width="3.6640625" style="74" customWidth="1"/>
    <col min="248" max="248" width="10.5" style="74" customWidth="1"/>
    <col min="249" max="249" width="35.83203125" style="74" customWidth="1"/>
    <col min="250" max="250" width="16" style="74" customWidth="1"/>
    <col min="251" max="251" width="16.33203125" style="74" customWidth="1"/>
    <col min="252" max="252" width="26" style="74" customWidth="1"/>
    <col min="253" max="253" width="13" style="74" customWidth="1"/>
    <col min="254" max="254" width="9.1640625" style="74" customWidth="1"/>
    <col min="255" max="255" width="8.5" style="74" customWidth="1"/>
    <col min="256" max="257" width="0" style="74" hidden="1" customWidth="1"/>
    <col min="258" max="258" width="8.83203125" style="74" bestFit="1" customWidth="1"/>
    <col min="259" max="266" width="7.5" style="74" customWidth="1"/>
    <col min="267" max="267" width="18.6640625" style="74" customWidth="1"/>
    <col min="268" max="268" width="20" style="74" bestFit="1" customWidth="1"/>
    <col min="269" max="269" width="7.33203125" style="74" customWidth="1"/>
    <col min="270" max="270" width="15.83203125" style="74" customWidth="1"/>
    <col min="271" max="271" width="17.6640625" style="74" customWidth="1"/>
    <col min="272" max="272" width="9.33203125" style="74"/>
    <col min="273" max="273" width="12.5" style="74" customWidth="1"/>
    <col min="274" max="274" width="15.83203125" style="74" customWidth="1"/>
    <col min="275" max="275" width="11.1640625" style="74" customWidth="1"/>
    <col min="276" max="277" width="9.33203125" style="74"/>
    <col min="278" max="278" width="16" style="74" customWidth="1"/>
    <col min="279" max="502" width="9.33203125" style="74"/>
    <col min="503" max="503" width="3.6640625" style="74" customWidth="1"/>
    <col min="504" max="504" width="10.5" style="74" customWidth="1"/>
    <col min="505" max="505" width="35.83203125" style="74" customWidth="1"/>
    <col min="506" max="506" width="16" style="74" customWidth="1"/>
    <col min="507" max="507" width="16.33203125" style="74" customWidth="1"/>
    <col min="508" max="508" width="26" style="74" customWidth="1"/>
    <col min="509" max="509" width="13" style="74" customWidth="1"/>
    <col min="510" max="510" width="9.1640625" style="74" customWidth="1"/>
    <col min="511" max="511" width="8.5" style="74" customWidth="1"/>
    <col min="512" max="513" width="0" style="74" hidden="1" customWidth="1"/>
    <col min="514" max="514" width="8.83203125" style="74" bestFit="1" customWidth="1"/>
    <col min="515" max="522" width="7.5" style="74" customWidth="1"/>
    <col min="523" max="523" width="18.6640625" style="74" customWidth="1"/>
    <col min="524" max="524" width="20" style="74" bestFit="1" customWidth="1"/>
    <col min="525" max="525" width="7.33203125" style="74" customWidth="1"/>
    <col min="526" max="526" width="15.83203125" style="74" customWidth="1"/>
    <col min="527" max="527" width="17.6640625" style="74" customWidth="1"/>
    <col min="528" max="528" width="9.33203125" style="74"/>
    <col min="529" max="529" width="12.5" style="74" customWidth="1"/>
    <col min="530" max="530" width="15.83203125" style="74" customWidth="1"/>
    <col min="531" max="531" width="11.1640625" style="74" customWidth="1"/>
    <col min="532" max="533" width="9.33203125" style="74"/>
    <col min="534" max="534" width="16" style="74" customWidth="1"/>
    <col min="535" max="758" width="9.33203125" style="74"/>
    <col min="759" max="759" width="3.6640625" style="74" customWidth="1"/>
    <col min="760" max="760" width="10.5" style="74" customWidth="1"/>
    <col min="761" max="761" width="35.83203125" style="74" customWidth="1"/>
    <col min="762" max="762" width="16" style="74" customWidth="1"/>
    <col min="763" max="763" width="16.33203125" style="74" customWidth="1"/>
    <col min="764" max="764" width="26" style="74" customWidth="1"/>
    <col min="765" max="765" width="13" style="74" customWidth="1"/>
    <col min="766" max="766" width="9.1640625" style="74" customWidth="1"/>
    <col min="767" max="767" width="8.5" style="74" customWidth="1"/>
    <col min="768" max="769" width="0" style="74" hidden="1" customWidth="1"/>
    <col min="770" max="770" width="8.83203125" style="74" bestFit="1" customWidth="1"/>
    <col min="771" max="778" width="7.5" style="74" customWidth="1"/>
    <col min="779" max="779" width="18.6640625" style="74" customWidth="1"/>
    <col min="780" max="780" width="20" style="74" bestFit="1" customWidth="1"/>
    <col min="781" max="781" width="7.33203125" style="74" customWidth="1"/>
    <col min="782" max="782" width="15.83203125" style="74" customWidth="1"/>
    <col min="783" max="783" width="17.6640625" style="74" customWidth="1"/>
    <col min="784" max="784" width="9.33203125" style="74"/>
    <col min="785" max="785" width="12.5" style="74" customWidth="1"/>
    <col min="786" max="786" width="15.83203125" style="74" customWidth="1"/>
    <col min="787" max="787" width="11.1640625" style="74" customWidth="1"/>
    <col min="788" max="789" width="9.33203125" style="74"/>
    <col min="790" max="790" width="16" style="74" customWidth="1"/>
    <col min="791" max="1014" width="9.33203125" style="74"/>
    <col min="1015" max="1015" width="3.6640625" style="74" customWidth="1"/>
    <col min="1016" max="1016" width="10.5" style="74" customWidth="1"/>
    <col min="1017" max="1017" width="35.83203125" style="74" customWidth="1"/>
    <col min="1018" max="1018" width="16" style="74" customWidth="1"/>
    <col min="1019" max="1019" width="16.33203125" style="74" customWidth="1"/>
    <col min="1020" max="1020" width="26" style="74" customWidth="1"/>
    <col min="1021" max="1021" width="13" style="74" customWidth="1"/>
    <col min="1022" max="1022" width="9.1640625" style="74" customWidth="1"/>
    <col min="1023" max="1023" width="8.5" style="74" customWidth="1"/>
    <col min="1024" max="1025" width="0" style="74" hidden="1" customWidth="1"/>
    <col min="1026" max="1026" width="8.83203125" style="74" bestFit="1" customWidth="1"/>
    <col min="1027" max="1034" width="7.5" style="74" customWidth="1"/>
    <col min="1035" max="1035" width="18.6640625" style="74" customWidth="1"/>
    <col min="1036" max="1036" width="20" style="74" bestFit="1" customWidth="1"/>
    <col min="1037" max="1037" width="7.33203125" style="74" customWidth="1"/>
    <col min="1038" max="1038" width="15.83203125" style="74" customWidth="1"/>
    <col min="1039" max="1039" width="17.6640625" style="74" customWidth="1"/>
    <col min="1040" max="1040" width="9.33203125" style="74"/>
    <col min="1041" max="1041" width="12.5" style="74" customWidth="1"/>
    <col min="1042" max="1042" width="15.83203125" style="74" customWidth="1"/>
    <col min="1043" max="1043" width="11.1640625" style="74" customWidth="1"/>
    <col min="1044" max="1045" width="9.33203125" style="74"/>
    <col min="1046" max="1046" width="16" style="74" customWidth="1"/>
    <col min="1047" max="1270" width="9.33203125" style="74"/>
    <col min="1271" max="1271" width="3.6640625" style="74" customWidth="1"/>
    <col min="1272" max="1272" width="10.5" style="74" customWidth="1"/>
    <col min="1273" max="1273" width="35.83203125" style="74" customWidth="1"/>
    <col min="1274" max="1274" width="16" style="74" customWidth="1"/>
    <col min="1275" max="1275" width="16.33203125" style="74" customWidth="1"/>
    <col min="1276" max="1276" width="26" style="74" customWidth="1"/>
    <col min="1277" max="1277" width="13" style="74" customWidth="1"/>
    <col min="1278" max="1278" width="9.1640625" style="74" customWidth="1"/>
    <col min="1279" max="1279" width="8.5" style="74" customWidth="1"/>
    <col min="1280" max="1281" width="0" style="74" hidden="1" customWidth="1"/>
    <col min="1282" max="1282" width="8.83203125" style="74" bestFit="1" customWidth="1"/>
    <col min="1283" max="1290" width="7.5" style="74" customWidth="1"/>
    <col min="1291" max="1291" width="18.6640625" style="74" customWidth="1"/>
    <col min="1292" max="1292" width="20" style="74" bestFit="1" customWidth="1"/>
    <col min="1293" max="1293" width="7.33203125" style="74" customWidth="1"/>
    <col min="1294" max="1294" width="15.83203125" style="74" customWidth="1"/>
    <col min="1295" max="1295" width="17.6640625" style="74" customWidth="1"/>
    <col min="1296" max="1296" width="9.33203125" style="74"/>
    <col min="1297" max="1297" width="12.5" style="74" customWidth="1"/>
    <col min="1298" max="1298" width="15.83203125" style="74" customWidth="1"/>
    <col min="1299" max="1299" width="11.1640625" style="74" customWidth="1"/>
    <col min="1300" max="1301" width="9.33203125" style="74"/>
    <col min="1302" max="1302" width="16" style="74" customWidth="1"/>
    <col min="1303" max="1526" width="9.33203125" style="74"/>
    <col min="1527" max="1527" width="3.6640625" style="74" customWidth="1"/>
    <col min="1528" max="1528" width="10.5" style="74" customWidth="1"/>
    <col min="1529" max="1529" width="35.83203125" style="74" customWidth="1"/>
    <col min="1530" max="1530" width="16" style="74" customWidth="1"/>
    <col min="1531" max="1531" width="16.33203125" style="74" customWidth="1"/>
    <col min="1532" max="1532" width="26" style="74" customWidth="1"/>
    <col min="1533" max="1533" width="13" style="74" customWidth="1"/>
    <col min="1534" max="1534" width="9.1640625" style="74" customWidth="1"/>
    <col min="1535" max="1535" width="8.5" style="74" customWidth="1"/>
    <col min="1536" max="1537" width="0" style="74" hidden="1" customWidth="1"/>
    <col min="1538" max="1538" width="8.83203125" style="74" bestFit="1" customWidth="1"/>
    <col min="1539" max="1546" width="7.5" style="74" customWidth="1"/>
    <col min="1547" max="1547" width="18.6640625" style="74" customWidth="1"/>
    <col min="1548" max="1548" width="20" style="74" bestFit="1" customWidth="1"/>
    <col min="1549" max="1549" width="7.33203125" style="74" customWidth="1"/>
    <col min="1550" max="1550" width="15.83203125" style="74" customWidth="1"/>
    <col min="1551" max="1551" width="17.6640625" style="74" customWidth="1"/>
    <col min="1552" max="1552" width="9.33203125" style="74"/>
    <col min="1553" max="1553" width="12.5" style="74" customWidth="1"/>
    <col min="1554" max="1554" width="15.83203125" style="74" customWidth="1"/>
    <col min="1555" max="1555" width="11.1640625" style="74" customWidth="1"/>
    <col min="1556" max="1557" width="9.33203125" style="74"/>
    <col min="1558" max="1558" width="16" style="74" customWidth="1"/>
    <col min="1559" max="1782" width="9.33203125" style="74"/>
    <col min="1783" max="1783" width="3.6640625" style="74" customWidth="1"/>
    <col min="1784" max="1784" width="10.5" style="74" customWidth="1"/>
    <col min="1785" max="1785" width="35.83203125" style="74" customWidth="1"/>
    <col min="1786" max="1786" width="16" style="74" customWidth="1"/>
    <col min="1787" max="1787" width="16.33203125" style="74" customWidth="1"/>
    <col min="1788" max="1788" width="26" style="74" customWidth="1"/>
    <col min="1789" max="1789" width="13" style="74" customWidth="1"/>
    <col min="1790" max="1790" width="9.1640625" style="74" customWidth="1"/>
    <col min="1791" max="1791" width="8.5" style="74" customWidth="1"/>
    <col min="1792" max="1793" width="0" style="74" hidden="1" customWidth="1"/>
    <col min="1794" max="1794" width="8.83203125" style="74" bestFit="1" customWidth="1"/>
    <col min="1795" max="1802" width="7.5" style="74" customWidth="1"/>
    <col min="1803" max="1803" width="18.6640625" style="74" customWidth="1"/>
    <col min="1804" max="1804" width="20" style="74" bestFit="1" customWidth="1"/>
    <col min="1805" max="1805" width="7.33203125" style="74" customWidth="1"/>
    <col min="1806" max="1806" width="15.83203125" style="74" customWidth="1"/>
    <col min="1807" max="1807" width="17.6640625" style="74" customWidth="1"/>
    <col min="1808" max="1808" width="9.33203125" style="74"/>
    <col min="1809" max="1809" width="12.5" style="74" customWidth="1"/>
    <col min="1810" max="1810" width="15.83203125" style="74" customWidth="1"/>
    <col min="1811" max="1811" width="11.1640625" style="74" customWidth="1"/>
    <col min="1812" max="1813" width="9.33203125" style="74"/>
    <col min="1814" max="1814" width="16" style="74" customWidth="1"/>
    <col min="1815" max="2038" width="9.33203125" style="74"/>
    <col min="2039" max="2039" width="3.6640625" style="74" customWidth="1"/>
    <col min="2040" max="2040" width="10.5" style="74" customWidth="1"/>
    <col min="2041" max="2041" width="35.83203125" style="74" customWidth="1"/>
    <col min="2042" max="2042" width="16" style="74" customWidth="1"/>
    <col min="2043" max="2043" width="16.33203125" style="74" customWidth="1"/>
    <col min="2044" max="2044" width="26" style="74" customWidth="1"/>
    <col min="2045" max="2045" width="13" style="74" customWidth="1"/>
    <col min="2046" max="2046" width="9.1640625" style="74" customWidth="1"/>
    <col min="2047" max="2047" width="8.5" style="74" customWidth="1"/>
    <col min="2048" max="2049" width="0" style="74" hidden="1" customWidth="1"/>
    <col min="2050" max="2050" width="8.83203125" style="74" bestFit="1" customWidth="1"/>
    <col min="2051" max="2058" width="7.5" style="74" customWidth="1"/>
    <col min="2059" max="2059" width="18.6640625" style="74" customWidth="1"/>
    <col min="2060" max="2060" width="20" style="74" bestFit="1" customWidth="1"/>
    <col min="2061" max="2061" width="7.33203125" style="74" customWidth="1"/>
    <col min="2062" max="2062" width="15.83203125" style="74" customWidth="1"/>
    <col min="2063" max="2063" width="17.6640625" style="74" customWidth="1"/>
    <col min="2064" max="2064" width="9.33203125" style="74"/>
    <col min="2065" max="2065" width="12.5" style="74" customWidth="1"/>
    <col min="2066" max="2066" width="15.83203125" style="74" customWidth="1"/>
    <col min="2067" max="2067" width="11.1640625" style="74" customWidth="1"/>
    <col min="2068" max="2069" width="9.33203125" style="74"/>
    <col min="2070" max="2070" width="16" style="74" customWidth="1"/>
    <col min="2071" max="2294" width="9.33203125" style="74"/>
    <col min="2295" max="2295" width="3.6640625" style="74" customWidth="1"/>
    <col min="2296" max="2296" width="10.5" style="74" customWidth="1"/>
    <col min="2297" max="2297" width="35.83203125" style="74" customWidth="1"/>
    <col min="2298" max="2298" width="16" style="74" customWidth="1"/>
    <col min="2299" max="2299" width="16.33203125" style="74" customWidth="1"/>
    <col min="2300" max="2300" width="26" style="74" customWidth="1"/>
    <col min="2301" max="2301" width="13" style="74" customWidth="1"/>
    <col min="2302" max="2302" width="9.1640625" style="74" customWidth="1"/>
    <col min="2303" max="2303" width="8.5" style="74" customWidth="1"/>
    <col min="2304" max="2305" width="0" style="74" hidden="1" customWidth="1"/>
    <col min="2306" max="2306" width="8.83203125" style="74" bestFit="1" customWidth="1"/>
    <col min="2307" max="2314" width="7.5" style="74" customWidth="1"/>
    <col min="2315" max="2315" width="18.6640625" style="74" customWidth="1"/>
    <col min="2316" max="2316" width="20" style="74" bestFit="1" customWidth="1"/>
    <col min="2317" max="2317" width="7.33203125" style="74" customWidth="1"/>
    <col min="2318" max="2318" width="15.83203125" style="74" customWidth="1"/>
    <col min="2319" max="2319" width="17.6640625" style="74" customWidth="1"/>
    <col min="2320" max="2320" width="9.33203125" style="74"/>
    <col min="2321" max="2321" width="12.5" style="74" customWidth="1"/>
    <col min="2322" max="2322" width="15.83203125" style="74" customWidth="1"/>
    <col min="2323" max="2323" width="11.1640625" style="74" customWidth="1"/>
    <col min="2324" max="2325" width="9.33203125" style="74"/>
    <col min="2326" max="2326" width="16" style="74" customWidth="1"/>
    <col min="2327" max="2550" width="9.33203125" style="74"/>
    <col min="2551" max="2551" width="3.6640625" style="74" customWidth="1"/>
    <col min="2552" max="2552" width="10.5" style="74" customWidth="1"/>
    <col min="2553" max="2553" width="35.83203125" style="74" customWidth="1"/>
    <col min="2554" max="2554" width="16" style="74" customWidth="1"/>
    <col min="2555" max="2555" width="16.33203125" style="74" customWidth="1"/>
    <col min="2556" max="2556" width="26" style="74" customWidth="1"/>
    <col min="2557" max="2557" width="13" style="74" customWidth="1"/>
    <col min="2558" max="2558" width="9.1640625" style="74" customWidth="1"/>
    <col min="2559" max="2559" width="8.5" style="74" customWidth="1"/>
    <col min="2560" max="2561" width="0" style="74" hidden="1" customWidth="1"/>
    <col min="2562" max="2562" width="8.83203125" style="74" bestFit="1" customWidth="1"/>
    <col min="2563" max="2570" width="7.5" style="74" customWidth="1"/>
    <col min="2571" max="2571" width="18.6640625" style="74" customWidth="1"/>
    <col min="2572" max="2572" width="20" style="74" bestFit="1" customWidth="1"/>
    <col min="2573" max="2573" width="7.33203125" style="74" customWidth="1"/>
    <col min="2574" max="2574" width="15.83203125" style="74" customWidth="1"/>
    <col min="2575" max="2575" width="17.6640625" style="74" customWidth="1"/>
    <col min="2576" max="2576" width="9.33203125" style="74"/>
    <col min="2577" max="2577" width="12.5" style="74" customWidth="1"/>
    <col min="2578" max="2578" width="15.83203125" style="74" customWidth="1"/>
    <col min="2579" max="2579" width="11.1640625" style="74" customWidth="1"/>
    <col min="2580" max="2581" width="9.33203125" style="74"/>
    <col min="2582" max="2582" width="16" style="74" customWidth="1"/>
    <col min="2583" max="2806" width="9.33203125" style="74"/>
    <col min="2807" max="2807" width="3.6640625" style="74" customWidth="1"/>
    <col min="2808" max="2808" width="10.5" style="74" customWidth="1"/>
    <col min="2809" max="2809" width="35.83203125" style="74" customWidth="1"/>
    <col min="2810" max="2810" width="16" style="74" customWidth="1"/>
    <col min="2811" max="2811" width="16.33203125" style="74" customWidth="1"/>
    <col min="2812" max="2812" width="26" style="74" customWidth="1"/>
    <col min="2813" max="2813" width="13" style="74" customWidth="1"/>
    <col min="2814" max="2814" width="9.1640625" style="74" customWidth="1"/>
    <col min="2815" max="2815" width="8.5" style="74" customWidth="1"/>
    <col min="2816" max="2817" width="0" style="74" hidden="1" customWidth="1"/>
    <col min="2818" max="2818" width="8.83203125" style="74" bestFit="1" customWidth="1"/>
    <col min="2819" max="2826" width="7.5" style="74" customWidth="1"/>
    <col min="2827" max="2827" width="18.6640625" style="74" customWidth="1"/>
    <col min="2828" max="2828" width="20" style="74" bestFit="1" customWidth="1"/>
    <col min="2829" max="2829" width="7.33203125" style="74" customWidth="1"/>
    <col min="2830" max="2830" width="15.83203125" style="74" customWidth="1"/>
    <col min="2831" max="2831" width="17.6640625" style="74" customWidth="1"/>
    <col min="2832" max="2832" width="9.33203125" style="74"/>
    <col min="2833" max="2833" width="12.5" style="74" customWidth="1"/>
    <col min="2834" max="2834" width="15.83203125" style="74" customWidth="1"/>
    <col min="2835" max="2835" width="11.1640625" style="74" customWidth="1"/>
    <col min="2836" max="2837" width="9.33203125" style="74"/>
    <col min="2838" max="2838" width="16" style="74" customWidth="1"/>
    <col min="2839" max="3062" width="9.33203125" style="74"/>
    <col min="3063" max="3063" width="3.6640625" style="74" customWidth="1"/>
    <col min="3064" max="3064" width="10.5" style="74" customWidth="1"/>
    <col min="3065" max="3065" width="35.83203125" style="74" customWidth="1"/>
    <col min="3066" max="3066" width="16" style="74" customWidth="1"/>
    <col min="3067" max="3067" width="16.33203125" style="74" customWidth="1"/>
    <col min="3068" max="3068" width="26" style="74" customWidth="1"/>
    <col min="3069" max="3069" width="13" style="74" customWidth="1"/>
    <col min="3070" max="3070" width="9.1640625" style="74" customWidth="1"/>
    <col min="3071" max="3071" width="8.5" style="74" customWidth="1"/>
    <col min="3072" max="3073" width="0" style="74" hidden="1" customWidth="1"/>
    <col min="3074" max="3074" width="8.83203125" style="74" bestFit="1" customWidth="1"/>
    <col min="3075" max="3082" width="7.5" style="74" customWidth="1"/>
    <col min="3083" max="3083" width="18.6640625" style="74" customWidth="1"/>
    <col min="3084" max="3084" width="20" style="74" bestFit="1" customWidth="1"/>
    <col min="3085" max="3085" width="7.33203125" style="74" customWidth="1"/>
    <col min="3086" max="3086" width="15.83203125" style="74" customWidth="1"/>
    <col min="3087" max="3087" width="17.6640625" style="74" customWidth="1"/>
    <col min="3088" max="3088" width="9.33203125" style="74"/>
    <col min="3089" max="3089" width="12.5" style="74" customWidth="1"/>
    <col min="3090" max="3090" width="15.83203125" style="74" customWidth="1"/>
    <col min="3091" max="3091" width="11.1640625" style="74" customWidth="1"/>
    <col min="3092" max="3093" width="9.33203125" style="74"/>
    <col min="3094" max="3094" width="16" style="74" customWidth="1"/>
    <col min="3095" max="3318" width="9.33203125" style="74"/>
    <col min="3319" max="3319" width="3.6640625" style="74" customWidth="1"/>
    <col min="3320" max="3320" width="10.5" style="74" customWidth="1"/>
    <col min="3321" max="3321" width="35.83203125" style="74" customWidth="1"/>
    <col min="3322" max="3322" width="16" style="74" customWidth="1"/>
    <col min="3323" max="3323" width="16.33203125" style="74" customWidth="1"/>
    <col min="3324" max="3324" width="26" style="74" customWidth="1"/>
    <col min="3325" max="3325" width="13" style="74" customWidth="1"/>
    <col min="3326" max="3326" width="9.1640625" style="74" customWidth="1"/>
    <col min="3327" max="3327" width="8.5" style="74" customWidth="1"/>
    <col min="3328" max="3329" width="0" style="74" hidden="1" customWidth="1"/>
    <col min="3330" max="3330" width="8.83203125" style="74" bestFit="1" customWidth="1"/>
    <col min="3331" max="3338" width="7.5" style="74" customWidth="1"/>
    <col min="3339" max="3339" width="18.6640625" style="74" customWidth="1"/>
    <col min="3340" max="3340" width="20" style="74" bestFit="1" customWidth="1"/>
    <col min="3341" max="3341" width="7.33203125" style="74" customWidth="1"/>
    <col min="3342" max="3342" width="15.83203125" style="74" customWidth="1"/>
    <col min="3343" max="3343" width="17.6640625" style="74" customWidth="1"/>
    <col min="3344" max="3344" width="9.33203125" style="74"/>
    <col min="3345" max="3345" width="12.5" style="74" customWidth="1"/>
    <col min="3346" max="3346" width="15.83203125" style="74" customWidth="1"/>
    <col min="3347" max="3347" width="11.1640625" style="74" customWidth="1"/>
    <col min="3348" max="3349" width="9.33203125" style="74"/>
    <col min="3350" max="3350" width="16" style="74" customWidth="1"/>
    <col min="3351" max="3574" width="9.33203125" style="74"/>
    <col min="3575" max="3575" width="3.6640625" style="74" customWidth="1"/>
    <col min="3576" max="3576" width="10.5" style="74" customWidth="1"/>
    <col min="3577" max="3577" width="35.83203125" style="74" customWidth="1"/>
    <col min="3578" max="3578" width="16" style="74" customWidth="1"/>
    <col min="3579" max="3579" width="16.33203125" style="74" customWidth="1"/>
    <col min="3580" max="3580" width="26" style="74" customWidth="1"/>
    <col min="3581" max="3581" width="13" style="74" customWidth="1"/>
    <col min="3582" max="3582" width="9.1640625" style="74" customWidth="1"/>
    <col min="3583" max="3583" width="8.5" style="74" customWidth="1"/>
    <col min="3584" max="3585" width="0" style="74" hidden="1" customWidth="1"/>
    <col min="3586" max="3586" width="8.83203125" style="74" bestFit="1" customWidth="1"/>
    <col min="3587" max="3594" width="7.5" style="74" customWidth="1"/>
    <col min="3595" max="3595" width="18.6640625" style="74" customWidth="1"/>
    <col min="3596" max="3596" width="20" style="74" bestFit="1" customWidth="1"/>
    <col min="3597" max="3597" width="7.33203125" style="74" customWidth="1"/>
    <col min="3598" max="3598" width="15.83203125" style="74" customWidth="1"/>
    <col min="3599" max="3599" width="17.6640625" style="74" customWidth="1"/>
    <col min="3600" max="3600" width="9.33203125" style="74"/>
    <col min="3601" max="3601" width="12.5" style="74" customWidth="1"/>
    <col min="3602" max="3602" width="15.83203125" style="74" customWidth="1"/>
    <col min="3603" max="3603" width="11.1640625" style="74" customWidth="1"/>
    <col min="3604" max="3605" width="9.33203125" style="74"/>
    <col min="3606" max="3606" width="16" style="74" customWidth="1"/>
    <col min="3607" max="3830" width="9.33203125" style="74"/>
    <col min="3831" max="3831" width="3.6640625" style="74" customWidth="1"/>
    <col min="3832" max="3832" width="10.5" style="74" customWidth="1"/>
    <col min="3833" max="3833" width="35.83203125" style="74" customWidth="1"/>
    <col min="3834" max="3834" width="16" style="74" customWidth="1"/>
    <col min="3835" max="3835" width="16.33203125" style="74" customWidth="1"/>
    <col min="3836" max="3836" width="26" style="74" customWidth="1"/>
    <col min="3837" max="3837" width="13" style="74" customWidth="1"/>
    <col min="3838" max="3838" width="9.1640625" style="74" customWidth="1"/>
    <col min="3839" max="3839" width="8.5" style="74" customWidth="1"/>
    <col min="3840" max="3841" width="0" style="74" hidden="1" customWidth="1"/>
    <col min="3842" max="3842" width="8.83203125" style="74" bestFit="1" customWidth="1"/>
    <col min="3843" max="3850" width="7.5" style="74" customWidth="1"/>
    <col min="3851" max="3851" width="18.6640625" style="74" customWidth="1"/>
    <col min="3852" max="3852" width="20" style="74" bestFit="1" customWidth="1"/>
    <col min="3853" max="3853" width="7.33203125" style="74" customWidth="1"/>
    <col min="3854" max="3854" width="15.83203125" style="74" customWidth="1"/>
    <col min="3855" max="3855" width="17.6640625" style="74" customWidth="1"/>
    <col min="3856" max="3856" width="9.33203125" style="74"/>
    <col min="3857" max="3857" width="12.5" style="74" customWidth="1"/>
    <col min="3858" max="3858" width="15.83203125" style="74" customWidth="1"/>
    <col min="3859" max="3859" width="11.1640625" style="74" customWidth="1"/>
    <col min="3860" max="3861" width="9.33203125" style="74"/>
    <col min="3862" max="3862" width="16" style="74" customWidth="1"/>
    <col min="3863" max="4086" width="9.33203125" style="74"/>
    <col min="4087" max="4087" width="3.6640625" style="74" customWidth="1"/>
    <col min="4088" max="4088" width="10.5" style="74" customWidth="1"/>
    <col min="4089" max="4089" width="35.83203125" style="74" customWidth="1"/>
    <col min="4090" max="4090" width="16" style="74" customWidth="1"/>
    <col min="4091" max="4091" width="16.33203125" style="74" customWidth="1"/>
    <col min="4092" max="4092" width="26" style="74" customWidth="1"/>
    <col min="4093" max="4093" width="13" style="74" customWidth="1"/>
    <col min="4094" max="4094" width="9.1640625" style="74" customWidth="1"/>
    <col min="4095" max="4095" width="8.5" style="74" customWidth="1"/>
    <col min="4096" max="4097" width="0" style="74" hidden="1" customWidth="1"/>
    <col min="4098" max="4098" width="8.83203125" style="74" bestFit="1" customWidth="1"/>
    <col min="4099" max="4106" width="7.5" style="74" customWidth="1"/>
    <col min="4107" max="4107" width="18.6640625" style="74" customWidth="1"/>
    <col min="4108" max="4108" width="20" style="74" bestFit="1" customWidth="1"/>
    <col min="4109" max="4109" width="7.33203125" style="74" customWidth="1"/>
    <col min="4110" max="4110" width="15.83203125" style="74" customWidth="1"/>
    <col min="4111" max="4111" width="17.6640625" style="74" customWidth="1"/>
    <col min="4112" max="4112" width="9.33203125" style="74"/>
    <col min="4113" max="4113" width="12.5" style="74" customWidth="1"/>
    <col min="4114" max="4114" width="15.83203125" style="74" customWidth="1"/>
    <col min="4115" max="4115" width="11.1640625" style="74" customWidth="1"/>
    <col min="4116" max="4117" width="9.33203125" style="74"/>
    <col min="4118" max="4118" width="16" style="74" customWidth="1"/>
    <col min="4119" max="4342" width="9.33203125" style="74"/>
    <col min="4343" max="4343" width="3.6640625" style="74" customWidth="1"/>
    <col min="4344" max="4344" width="10.5" style="74" customWidth="1"/>
    <col min="4345" max="4345" width="35.83203125" style="74" customWidth="1"/>
    <col min="4346" max="4346" width="16" style="74" customWidth="1"/>
    <col min="4347" max="4347" width="16.33203125" style="74" customWidth="1"/>
    <col min="4348" max="4348" width="26" style="74" customWidth="1"/>
    <col min="4349" max="4349" width="13" style="74" customWidth="1"/>
    <col min="4350" max="4350" width="9.1640625" style="74" customWidth="1"/>
    <col min="4351" max="4351" width="8.5" style="74" customWidth="1"/>
    <col min="4352" max="4353" width="0" style="74" hidden="1" customWidth="1"/>
    <col min="4354" max="4354" width="8.83203125" style="74" bestFit="1" customWidth="1"/>
    <col min="4355" max="4362" width="7.5" style="74" customWidth="1"/>
    <col min="4363" max="4363" width="18.6640625" style="74" customWidth="1"/>
    <col min="4364" max="4364" width="20" style="74" bestFit="1" customWidth="1"/>
    <col min="4365" max="4365" width="7.33203125" style="74" customWidth="1"/>
    <col min="4366" max="4366" width="15.83203125" style="74" customWidth="1"/>
    <col min="4367" max="4367" width="17.6640625" style="74" customWidth="1"/>
    <col min="4368" max="4368" width="9.33203125" style="74"/>
    <col min="4369" max="4369" width="12.5" style="74" customWidth="1"/>
    <col min="4370" max="4370" width="15.83203125" style="74" customWidth="1"/>
    <col min="4371" max="4371" width="11.1640625" style="74" customWidth="1"/>
    <col min="4372" max="4373" width="9.33203125" style="74"/>
    <col min="4374" max="4374" width="16" style="74" customWidth="1"/>
    <col min="4375" max="4598" width="9.33203125" style="74"/>
    <col min="4599" max="4599" width="3.6640625" style="74" customWidth="1"/>
    <col min="4600" max="4600" width="10.5" style="74" customWidth="1"/>
    <col min="4601" max="4601" width="35.83203125" style="74" customWidth="1"/>
    <col min="4602" max="4602" width="16" style="74" customWidth="1"/>
    <col min="4603" max="4603" width="16.33203125" style="74" customWidth="1"/>
    <col min="4604" max="4604" width="26" style="74" customWidth="1"/>
    <col min="4605" max="4605" width="13" style="74" customWidth="1"/>
    <col min="4606" max="4606" width="9.1640625" style="74" customWidth="1"/>
    <col min="4607" max="4607" width="8.5" style="74" customWidth="1"/>
    <col min="4608" max="4609" width="0" style="74" hidden="1" customWidth="1"/>
    <col min="4610" max="4610" width="8.83203125" style="74" bestFit="1" customWidth="1"/>
    <col min="4611" max="4618" width="7.5" style="74" customWidth="1"/>
    <col min="4619" max="4619" width="18.6640625" style="74" customWidth="1"/>
    <col min="4620" max="4620" width="20" style="74" bestFit="1" customWidth="1"/>
    <col min="4621" max="4621" width="7.33203125" style="74" customWidth="1"/>
    <col min="4622" max="4622" width="15.83203125" style="74" customWidth="1"/>
    <col min="4623" max="4623" width="17.6640625" style="74" customWidth="1"/>
    <col min="4624" max="4624" width="9.33203125" style="74"/>
    <col min="4625" max="4625" width="12.5" style="74" customWidth="1"/>
    <col min="4626" max="4626" width="15.83203125" style="74" customWidth="1"/>
    <col min="4627" max="4627" width="11.1640625" style="74" customWidth="1"/>
    <col min="4628" max="4629" width="9.33203125" style="74"/>
    <col min="4630" max="4630" width="16" style="74" customWidth="1"/>
    <col min="4631" max="4854" width="9.33203125" style="74"/>
    <col min="4855" max="4855" width="3.6640625" style="74" customWidth="1"/>
    <col min="4856" max="4856" width="10.5" style="74" customWidth="1"/>
    <col min="4857" max="4857" width="35.83203125" style="74" customWidth="1"/>
    <col min="4858" max="4858" width="16" style="74" customWidth="1"/>
    <col min="4859" max="4859" width="16.33203125" style="74" customWidth="1"/>
    <col min="4860" max="4860" width="26" style="74" customWidth="1"/>
    <col min="4861" max="4861" width="13" style="74" customWidth="1"/>
    <col min="4862" max="4862" width="9.1640625" style="74" customWidth="1"/>
    <col min="4863" max="4863" width="8.5" style="74" customWidth="1"/>
    <col min="4864" max="4865" width="0" style="74" hidden="1" customWidth="1"/>
    <col min="4866" max="4866" width="8.83203125" style="74" bestFit="1" customWidth="1"/>
    <col min="4867" max="4874" width="7.5" style="74" customWidth="1"/>
    <col min="4875" max="4875" width="18.6640625" style="74" customWidth="1"/>
    <col min="4876" max="4876" width="20" style="74" bestFit="1" customWidth="1"/>
    <col min="4877" max="4877" width="7.33203125" style="74" customWidth="1"/>
    <col min="4878" max="4878" width="15.83203125" style="74" customWidth="1"/>
    <col min="4879" max="4879" width="17.6640625" style="74" customWidth="1"/>
    <col min="4880" max="4880" width="9.33203125" style="74"/>
    <col min="4881" max="4881" width="12.5" style="74" customWidth="1"/>
    <col min="4882" max="4882" width="15.83203125" style="74" customWidth="1"/>
    <col min="4883" max="4883" width="11.1640625" style="74" customWidth="1"/>
    <col min="4884" max="4885" width="9.33203125" style="74"/>
    <col min="4886" max="4886" width="16" style="74" customWidth="1"/>
    <col min="4887" max="5110" width="9.33203125" style="74"/>
    <col min="5111" max="5111" width="3.6640625" style="74" customWidth="1"/>
    <col min="5112" max="5112" width="10.5" style="74" customWidth="1"/>
    <col min="5113" max="5113" width="35.83203125" style="74" customWidth="1"/>
    <col min="5114" max="5114" width="16" style="74" customWidth="1"/>
    <col min="5115" max="5115" width="16.33203125" style="74" customWidth="1"/>
    <col min="5116" max="5116" width="26" style="74" customWidth="1"/>
    <col min="5117" max="5117" width="13" style="74" customWidth="1"/>
    <col min="5118" max="5118" width="9.1640625" style="74" customWidth="1"/>
    <col min="5119" max="5119" width="8.5" style="74" customWidth="1"/>
    <col min="5120" max="5121" width="0" style="74" hidden="1" customWidth="1"/>
    <col min="5122" max="5122" width="8.83203125" style="74" bestFit="1" customWidth="1"/>
    <col min="5123" max="5130" width="7.5" style="74" customWidth="1"/>
    <col min="5131" max="5131" width="18.6640625" style="74" customWidth="1"/>
    <col min="5132" max="5132" width="20" style="74" bestFit="1" customWidth="1"/>
    <col min="5133" max="5133" width="7.33203125" style="74" customWidth="1"/>
    <col min="5134" max="5134" width="15.83203125" style="74" customWidth="1"/>
    <col min="5135" max="5135" width="17.6640625" style="74" customWidth="1"/>
    <col min="5136" max="5136" width="9.33203125" style="74"/>
    <col min="5137" max="5137" width="12.5" style="74" customWidth="1"/>
    <col min="5138" max="5138" width="15.83203125" style="74" customWidth="1"/>
    <col min="5139" max="5139" width="11.1640625" style="74" customWidth="1"/>
    <col min="5140" max="5141" width="9.33203125" style="74"/>
    <col min="5142" max="5142" width="16" style="74" customWidth="1"/>
    <col min="5143" max="5366" width="9.33203125" style="74"/>
    <col min="5367" max="5367" width="3.6640625" style="74" customWidth="1"/>
    <col min="5368" max="5368" width="10.5" style="74" customWidth="1"/>
    <col min="5369" max="5369" width="35.83203125" style="74" customWidth="1"/>
    <col min="5370" max="5370" width="16" style="74" customWidth="1"/>
    <col min="5371" max="5371" width="16.33203125" style="74" customWidth="1"/>
    <col min="5372" max="5372" width="26" style="74" customWidth="1"/>
    <col min="5373" max="5373" width="13" style="74" customWidth="1"/>
    <col min="5374" max="5374" width="9.1640625" style="74" customWidth="1"/>
    <col min="5375" max="5375" width="8.5" style="74" customWidth="1"/>
    <col min="5376" max="5377" width="0" style="74" hidden="1" customWidth="1"/>
    <col min="5378" max="5378" width="8.83203125" style="74" bestFit="1" customWidth="1"/>
    <col min="5379" max="5386" width="7.5" style="74" customWidth="1"/>
    <col min="5387" max="5387" width="18.6640625" style="74" customWidth="1"/>
    <col min="5388" max="5388" width="20" style="74" bestFit="1" customWidth="1"/>
    <col min="5389" max="5389" width="7.33203125" style="74" customWidth="1"/>
    <col min="5390" max="5390" width="15.83203125" style="74" customWidth="1"/>
    <col min="5391" max="5391" width="17.6640625" style="74" customWidth="1"/>
    <col min="5392" max="5392" width="9.33203125" style="74"/>
    <col min="5393" max="5393" width="12.5" style="74" customWidth="1"/>
    <col min="5394" max="5394" width="15.83203125" style="74" customWidth="1"/>
    <col min="5395" max="5395" width="11.1640625" style="74" customWidth="1"/>
    <col min="5396" max="5397" width="9.33203125" style="74"/>
    <col min="5398" max="5398" width="16" style="74" customWidth="1"/>
    <col min="5399" max="5622" width="9.33203125" style="74"/>
    <col min="5623" max="5623" width="3.6640625" style="74" customWidth="1"/>
    <col min="5624" max="5624" width="10.5" style="74" customWidth="1"/>
    <col min="5625" max="5625" width="35.83203125" style="74" customWidth="1"/>
    <col min="5626" max="5626" width="16" style="74" customWidth="1"/>
    <col min="5627" max="5627" width="16.33203125" style="74" customWidth="1"/>
    <col min="5628" max="5628" width="26" style="74" customWidth="1"/>
    <col min="5629" max="5629" width="13" style="74" customWidth="1"/>
    <col min="5630" max="5630" width="9.1640625" style="74" customWidth="1"/>
    <col min="5631" max="5631" width="8.5" style="74" customWidth="1"/>
    <col min="5632" max="5633" width="0" style="74" hidden="1" customWidth="1"/>
    <col min="5634" max="5634" width="8.83203125" style="74" bestFit="1" customWidth="1"/>
    <col min="5635" max="5642" width="7.5" style="74" customWidth="1"/>
    <col min="5643" max="5643" width="18.6640625" style="74" customWidth="1"/>
    <col min="5644" max="5644" width="20" style="74" bestFit="1" customWidth="1"/>
    <col min="5645" max="5645" width="7.33203125" style="74" customWidth="1"/>
    <col min="5646" max="5646" width="15.83203125" style="74" customWidth="1"/>
    <col min="5647" max="5647" width="17.6640625" style="74" customWidth="1"/>
    <col min="5648" max="5648" width="9.33203125" style="74"/>
    <col min="5649" max="5649" width="12.5" style="74" customWidth="1"/>
    <col min="5650" max="5650" width="15.83203125" style="74" customWidth="1"/>
    <col min="5651" max="5651" width="11.1640625" style="74" customWidth="1"/>
    <col min="5652" max="5653" width="9.33203125" style="74"/>
    <col min="5654" max="5654" width="16" style="74" customWidth="1"/>
    <col min="5655" max="5878" width="9.33203125" style="74"/>
    <col min="5879" max="5879" width="3.6640625" style="74" customWidth="1"/>
    <col min="5880" max="5880" width="10.5" style="74" customWidth="1"/>
    <col min="5881" max="5881" width="35.83203125" style="74" customWidth="1"/>
    <col min="5882" max="5882" width="16" style="74" customWidth="1"/>
    <col min="5883" max="5883" width="16.33203125" style="74" customWidth="1"/>
    <col min="5884" max="5884" width="26" style="74" customWidth="1"/>
    <col min="5885" max="5885" width="13" style="74" customWidth="1"/>
    <col min="5886" max="5886" width="9.1640625" style="74" customWidth="1"/>
    <col min="5887" max="5887" width="8.5" style="74" customWidth="1"/>
    <col min="5888" max="5889" width="0" style="74" hidden="1" customWidth="1"/>
    <col min="5890" max="5890" width="8.83203125" style="74" bestFit="1" customWidth="1"/>
    <col min="5891" max="5898" width="7.5" style="74" customWidth="1"/>
    <col min="5899" max="5899" width="18.6640625" style="74" customWidth="1"/>
    <col min="5900" max="5900" width="20" style="74" bestFit="1" customWidth="1"/>
    <col min="5901" max="5901" width="7.33203125" style="74" customWidth="1"/>
    <col min="5902" max="5902" width="15.83203125" style="74" customWidth="1"/>
    <col min="5903" max="5903" width="17.6640625" style="74" customWidth="1"/>
    <col min="5904" max="5904" width="9.33203125" style="74"/>
    <col min="5905" max="5905" width="12.5" style="74" customWidth="1"/>
    <col min="5906" max="5906" width="15.83203125" style="74" customWidth="1"/>
    <col min="5907" max="5907" width="11.1640625" style="74" customWidth="1"/>
    <col min="5908" max="5909" width="9.33203125" style="74"/>
    <col min="5910" max="5910" width="16" style="74" customWidth="1"/>
    <col min="5911" max="6134" width="9.33203125" style="74"/>
    <col min="6135" max="6135" width="3.6640625" style="74" customWidth="1"/>
    <col min="6136" max="6136" width="10.5" style="74" customWidth="1"/>
    <col min="6137" max="6137" width="35.83203125" style="74" customWidth="1"/>
    <col min="6138" max="6138" width="16" style="74" customWidth="1"/>
    <col min="6139" max="6139" width="16.33203125" style="74" customWidth="1"/>
    <col min="6140" max="6140" width="26" style="74" customWidth="1"/>
    <col min="6141" max="6141" width="13" style="74" customWidth="1"/>
    <col min="6142" max="6142" width="9.1640625" style="74" customWidth="1"/>
    <col min="6143" max="6143" width="8.5" style="74" customWidth="1"/>
    <col min="6144" max="6145" width="0" style="74" hidden="1" customWidth="1"/>
    <col min="6146" max="6146" width="8.83203125" style="74" bestFit="1" customWidth="1"/>
    <col min="6147" max="6154" width="7.5" style="74" customWidth="1"/>
    <col min="6155" max="6155" width="18.6640625" style="74" customWidth="1"/>
    <col min="6156" max="6156" width="20" style="74" bestFit="1" customWidth="1"/>
    <col min="6157" max="6157" width="7.33203125" style="74" customWidth="1"/>
    <col min="6158" max="6158" width="15.83203125" style="74" customWidth="1"/>
    <col min="6159" max="6159" width="17.6640625" style="74" customWidth="1"/>
    <col min="6160" max="6160" width="9.33203125" style="74"/>
    <col min="6161" max="6161" width="12.5" style="74" customWidth="1"/>
    <col min="6162" max="6162" width="15.83203125" style="74" customWidth="1"/>
    <col min="6163" max="6163" width="11.1640625" style="74" customWidth="1"/>
    <col min="6164" max="6165" width="9.33203125" style="74"/>
    <col min="6166" max="6166" width="16" style="74" customWidth="1"/>
    <col min="6167" max="6390" width="9.33203125" style="74"/>
    <col min="6391" max="6391" width="3.6640625" style="74" customWidth="1"/>
    <col min="6392" max="6392" width="10.5" style="74" customWidth="1"/>
    <col min="6393" max="6393" width="35.83203125" style="74" customWidth="1"/>
    <col min="6394" max="6394" width="16" style="74" customWidth="1"/>
    <col min="6395" max="6395" width="16.33203125" style="74" customWidth="1"/>
    <col min="6396" max="6396" width="26" style="74" customWidth="1"/>
    <col min="6397" max="6397" width="13" style="74" customWidth="1"/>
    <col min="6398" max="6398" width="9.1640625" style="74" customWidth="1"/>
    <col min="6399" max="6399" width="8.5" style="74" customWidth="1"/>
    <col min="6400" max="6401" width="0" style="74" hidden="1" customWidth="1"/>
    <col min="6402" max="6402" width="8.83203125" style="74" bestFit="1" customWidth="1"/>
    <col min="6403" max="6410" width="7.5" style="74" customWidth="1"/>
    <col min="6411" max="6411" width="18.6640625" style="74" customWidth="1"/>
    <col min="6412" max="6412" width="20" style="74" bestFit="1" customWidth="1"/>
    <col min="6413" max="6413" width="7.33203125" style="74" customWidth="1"/>
    <col min="6414" max="6414" width="15.83203125" style="74" customWidth="1"/>
    <col min="6415" max="6415" width="17.6640625" style="74" customWidth="1"/>
    <col min="6416" max="6416" width="9.33203125" style="74"/>
    <col min="6417" max="6417" width="12.5" style="74" customWidth="1"/>
    <col min="6418" max="6418" width="15.83203125" style="74" customWidth="1"/>
    <col min="6419" max="6419" width="11.1640625" style="74" customWidth="1"/>
    <col min="6420" max="6421" width="9.33203125" style="74"/>
    <col min="6422" max="6422" width="16" style="74" customWidth="1"/>
    <col min="6423" max="6646" width="9.33203125" style="74"/>
    <col min="6647" max="6647" width="3.6640625" style="74" customWidth="1"/>
    <col min="6648" max="6648" width="10.5" style="74" customWidth="1"/>
    <col min="6649" max="6649" width="35.83203125" style="74" customWidth="1"/>
    <col min="6650" max="6650" width="16" style="74" customWidth="1"/>
    <col min="6651" max="6651" width="16.33203125" style="74" customWidth="1"/>
    <col min="6652" max="6652" width="26" style="74" customWidth="1"/>
    <col min="6653" max="6653" width="13" style="74" customWidth="1"/>
    <col min="6654" max="6654" width="9.1640625" style="74" customWidth="1"/>
    <col min="6655" max="6655" width="8.5" style="74" customWidth="1"/>
    <col min="6656" max="6657" width="0" style="74" hidden="1" customWidth="1"/>
    <col min="6658" max="6658" width="8.83203125" style="74" bestFit="1" customWidth="1"/>
    <col min="6659" max="6666" width="7.5" style="74" customWidth="1"/>
    <col min="6667" max="6667" width="18.6640625" style="74" customWidth="1"/>
    <col min="6668" max="6668" width="20" style="74" bestFit="1" customWidth="1"/>
    <col min="6669" max="6669" width="7.33203125" style="74" customWidth="1"/>
    <col min="6670" max="6670" width="15.83203125" style="74" customWidth="1"/>
    <col min="6671" max="6671" width="17.6640625" style="74" customWidth="1"/>
    <col min="6672" max="6672" width="9.33203125" style="74"/>
    <col min="6673" max="6673" width="12.5" style="74" customWidth="1"/>
    <col min="6674" max="6674" width="15.83203125" style="74" customWidth="1"/>
    <col min="6675" max="6675" width="11.1640625" style="74" customWidth="1"/>
    <col min="6676" max="6677" width="9.33203125" style="74"/>
    <col min="6678" max="6678" width="16" style="74" customWidth="1"/>
    <col min="6679" max="6902" width="9.33203125" style="74"/>
    <col min="6903" max="6903" width="3.6640625" style="74" customWidth="1"/>
    <col min="6904" max="6904" width="10.5" style="74" customWidth="1"/>
    <col min="6905" max="6905" width="35.83203125" style="74" customWidth="1"/>
    <col min="6906" max="6906" width="16" style="74" customWidth="1"/>
    <col min="6907" max="6907" width="16.33203125" style="74" customWidth="1"/>
    <col min="6908" max="6908" width="26" style="74" customWidth="1"/>
    <col min="6909" max="6909" width="13" style="74" customWidth="1"/>
    <col min="6910" max="6910" width="9.1640625" style="74" customWidth="1"/>
    <col min="6911" max="6911" width="8.5" style="74" customWidth="1"/>
    <col min="6912" max="6913" width="0" style="74" hidden="1" customWidth="1"/>
    <col min="6914" max="6914" width="8.83203125" style="74" bestFit="1" customWidth="1"/>
    <col min="6915" max="6922" width="7.5" style="74" customWidth="1"/>
    <col min="6923" max="6923" width="18.6640625" style="74" customWidth="1"/>
    <col min="6924" max="6924" width="20" style="74" bestFit="1" customWidth="1"/>
    <col min="6925" max="6925" width="7.33203125" style="74" customWidth="1"/>
    <col min="6926" max="6926" width="15.83203125" style="74" customWidth="1"/>
    <col min="6927" max="6927" width="17.6640625" style="74" customWidth="1"/>
    <col min="6928" max="6928" width="9.33203125" style="74"/>
    <col min="6929" max="6929" width="12.5" style="74" customWidth="1"/>
    <col min="6930" max="6930" width="15.83203125" style="74" customWidth="1"/>
    <col min="6931" max="6931" width="11.1640625" style="74" customWidth="1"/>
    <col min="6932" max="6933" width="9.33203125" style="74"/>
    <col min="6934" max="6934" width="16" style="74" customWidth="1"/>
    <col min="6935" max="7158" width="9.33203125" style="74"/>
    <col min="7159" max="7159" width="3.6640625" style="74" customWidth="1"/>
    <col min="7160" max="7160" width="10.5" style="74" customWidth="1"/>
    <col min="7161" max="7161" width="35.83203125" style="74" customWidth="1"/>
    <col min="7162" max="7162" width="16" style="74" customWidth="1"/>
    <col min="7163" max="7163" width="16.33203125" style="74" customWidth="1"/>
    <col min="7164" max="7164" width="26" style="74" customWidth="1"/>
    <col min="7165" max="7165" width="13" style="74" customWidth="1"/>
    <col min="7166" max="7166" width="9.1640625" style="74" customWidth="1"/>
    <col min="7167" max="7167" width="8.5" style="74" customWidth="1"/>
    <col min="7168" max="7169" width="0" style="74" hidden="1" customWidth="1"/>
    <col min="7170" max="7170" width="8.83203125" style="74" bestFit="1" customWidth="1"/>
    <col min="7171" max="7178" width="7.5" style="74" customWidth="1"/>
    <col min="7179" max="7179" width="18.6640625" style="74" customWidth="1"/>
    <col min="7180" max="7180" width="20" style="74" bestFit="1" customWidth="1"/>
    <col min="7181" max="7181" width="7.33203125" style="74" customWidth="1"/>
    <col min="7182" max="7182" width="15.83203125" style="74" customWidth="1"/>
    <col min="7183" max="7183" width="17.6640625" style="74" customWidth="1"/>
    <col min="7184" max="7184" width="9.33203125" style="74"/>
    <col min="7185" max="7185" width="12.5" style="74" customWidth="1"/>
    <col min="7186" max="7186" width="15.83203125" style="74" customWidth="1"/>
    <col min="7187" max="7187" width="11.1640625" style="74" customWidth="1"/>
    <col min="7188" max="7189" width="9.33203125" style="74"/>
    <col min="7190" max="7190" width="16" style="74" customWidth="1"/>
    <col min="7191" max="7414" width="9.33203125" style="74"/>
    <col min="7415" max="7415" width="3.6640625" style="74" customWidth="1"/>
    <col min="7416" max="7416" width="10.5" style="74" customWidth="1"/>
    <col min="7417" max="7417" width="35.83203125" style="74" customWidth="1"/>
    <col min="7418" max="7418" width="16" style="74" customWidth="1"/>
    <col min="7419" max="7419" width="16.33203125" style="74" customWidth="1"/>
    <col min="7420" max="7420" width="26" style="74" customWidth="1"/>
    <col min="7421" max="7421" width="13" style="74" customWidth="1"/>
    <col min="7422" max="7422" width="9.1640625" style="74" customWidth="1"/>
    <col min="7423" max="7423" width="8.5" style="74" customWidth="1"/>
    <col min="7424" max="7425" width="0" style="74" hidden="1" customWidth="1"/>
    <col min="7426" max="7426" width="8.83203125" style="74" bestFit="1" customWidth="1"/>
    <col min="7427" max="7434" width="7.5" style="74" customWidth="1"/>
    <col min="7435" max="7435" width="18.6640625" style="74" customWidth="1"/>
    <col min="7436" max="7436" width="20" style="74" bestFit="1" customWidth="1"/>
    <col min="7437" max="7437" width="7.33203125" style="74" customWidth="1"/>
    <col min="7438" max="7438" width="15.83203125" style="74" customWidth="1"/>
    <col min="7439" max="7439" width="17.6640625" style="74" customWidth="1"/>
    <col min="7440" max="7440" width="9.33203125" style="74"/>
    <col min="7441" max="7441" width="12.5" style="74" customWidth="1"/>
    <col min="7442" max="7442" width="15.83203125" style="74" customWidth="1"/>
    <col min="7443" max="7443" width="11.1640625" style="74" customWidth="1"/>
    <col min="7444" max="7445" width="9.33203125" style="74"/>
    <col min="7446" max="7446" width="16" style="74" customWidth="1"/>
    <col min="7447" max="7670" width="9.33203125" style="74"/>
    <col min="7671" max="7671" width="3.6640625" style="74" customWidth="1"/>
    <col min="7672" max="7672" width="10.5" style="74" customWidth="1"/>
    <col min="7673" max="7673" width="35.83203125" style="74" customWidth="1"/>
    <col min="7674" max="7674" width="16" style="74" customWidth="1"/>
    <col min="7675" max="7675" width="16.33203125" style="74" customWidth="1"/>
    <col min="7676" max="7676" width="26" style="74" customWidth="1"/>
    <col min="7677" max="7677" width="13" style="74" customWidth="1"/>
    <col min="7678" max="7678" width="9.1640625" style="74" customWidth="1"/>
    <col min="7679" max="7679" width="8.5" style="74" customWidth="1"/>
    <col min="7680" max="7681" width="0" style="74" hidden="1" customWidth="1"/>
    <col min="7682" max="7682" width="8.83203125" style="74" bestFit="1" customWidth="1"/>
    <col min="7683" max="7690" width="7.5" style="74" customWidth="1"/>
    <col min="7691" max="7691" width="18.6640625" style="74" customWidth="1"/>
    <col min="7692" max="7692" width="20" style="74" bestFit="1" customWidth="1"/>
    <col min="7693" max="7693" width="7.33203125" style="74" customWidth="1"/>
    <col min="7694" max="7694" width="15.83203125" style="74" customWidth="1"/>
    <col min="7695" max="7695" width="17.6640625" style="74" customWidth="1"/>
    <col min="7696" max="7696" width="9.33203125" style="74"/>
    <col min="7697" max="7697" width="12.5" style="74" customWidth="1"/>
    <col min="7698" max="7698" width="15.83203125" style="74" customWidth="1"/>
    <col min="7699" max="7699" width="11.1640625" style="74" customWidth="1"/>
    <col min="7700" max="7701" width="9.33203125" style="74"/>
    <col min="7702" max="7702" width="16" style="74" customWidth="1"/>
    <col min="7703" max="7926" width="9.33203125" style="74"/>
    <col min="7927" max="7927" width="3.6640625" style="74" customWidth="1"/>
    <col min="7928" max="7928" width="10.5" style="74" customWidth="1"/>
    <col min="7929" max="7929" width="35.83203125" style="74" customWidth="1"/>
    <col min="7930" max="7930" width="16" style="74" customWidth="1"/>
    <col min="7931" max="7931" width="16.33203125" style="74" customWidth="1"/>
    <col min="7932" max="7932" width="26" style="74" customWidth="1"/>
    <col min="7933" max="7933" width="13" style="74" customWidth="1"/>
    <col min="7934" max="7934" width="9.1640625" style="74" customWidth="1"/>
    <col min="7935" max="7935" width="8.5" style="74" customWidth="1"/>
    <col min="7936" max="7937" width="0" style="74" hidden="1" customWidth="1"/>
    <col min="7938" max="7938" width="8.83203125" style="74" bestFit="1" customWidth="1"/>
    <col min="7939" max="7946" width="7.5" style="74" customWidth="1"/>
    <col min="7947" max="7947" width="18.6640625" style="74" customWidth="1"/>
    <col min="7948" max="7948" width="20" style="74" bestFit="1" customWidth="1"/>
    <col min="7949" max="7949" width="7.33203125" style="74" customWidth="1"/>
    <col min="7950" max="7950" width="15.83203125" style="74" customWidth="1"/>
    <col min="7951" max="7951" width="17.6640625" style="74" customWidth="1"/>
    <col min="7952" max="7952" width="9.33203125" style="74"/>
    <col min="7953" max="7953" width="12.5" style="74" customWidth="1"/>
    <col min="7954" max="7954" width="15.83203125" style="74" customWidth="1"/>
    <col min="7955" max="7955" width="11.1640625" style="74" customWidth="1"/>
    <col min="7956" max="7957" width="9.33203125" style="74"/>
    <col min="7958" max="7958" width="16" style="74" customWidth="1"/>
    <col min="7959" max="8182" width="9.33203125" style="74"/>
    <col min="8183" max="8183" width="3.6640625" style="74" customWidth="1"/>
    <col min="8184" max="8184" width="10.5" style="74" customWidth="1"/>
    <col min="8185" max="8185" width="35.83203125" style="74" customWidth="1"/>
    <col min="8186" max="8186" width="16" style="74" customWidth="1"/>
    <col min="8187" max="8187" width="16.33203125" style="74" customWidth="1"/>
    <col min="8188" max="8188" width="26" style="74" customWidth="1"/>
    <col min="8189" max="8189" width="13" style="74" customWidth="1"/>
    <col min="8190" max="8190" width="9.1640625" style="74" customWidth="1"/>
    <col min="8191" max="8191" width="8.5" style="74" customWidth="1"/>
    <col min="8192" max="8193" width="0" style="74" hidden="1" customWidth="1"/>
    <col min="8194" max="8194" width="8.83203125" style="74" bestFit="1" customWidth="1"/>
    <col min="8195" max="8202" width="7.5" style="74" customWidth="1"/>
    <col min="8203" max="8203" width="18.6640625" style="74" customWidth="1"/>
    <col min="8204" max="8204" width="20" style="74" bestFit="1" customWidth="1"/>
    <col min="8205" max="8205" width="7.33203125" style="74" customWidth="1"/>
    <col min="8206" max="8206" width="15.83203125" style="74" customWidth="1"/>
    <col min="8207" max="8207" width="17.6640625" style="74" customWidth="1"/>
    <col min="8208" max="8208" width="9.33203125" style="74"/>
    <col min="8209" max="8209" width="12.5" style="74" customWidth="1"/>
    <col min="8210" max="8210" width="15.83203125" style="74" customWidth="1"/>
    <col min="8211" max="8211" width="11.1640625" style="74" customWidth="1"/>
    <col min="8212" max="8213" width="9.33203125" style="74"/>
    <col min="8214" max="8214" width="16" style="74" customWidth="1"/>
    <col min="8215" max="8438" width="9.33203125" style="74"/>
    <col min="8439" max="8439" width="3.6640625" style="74" customWidth="1"/>
    <col min="8440" max="8440" width="10.5" style="74" customWidth="1"/>
    <col min="8441" max="8441" width="35.83203125" style="74" customWidth="1"/>
    <col min="8442" max="8442" width="16" style="74" customWidth="1"/>
    <col min="8443" max="8443" width="16.33203125" style="74" customWidth="1"/>
    <col min="8444" max="8444" width="26" style="74" customWidth="1"/>
    <col min="8445" max="8445" width="13" style="74" customWidth="1"/>
    <col min="8446" max="8446" width="9.1640625" style="74" customWidth="1"/>
    <col min="8447" max="8447" width="8.5" style="74" customWidth="1"/>
    <col min="8448" max="8449" width="0" style="74" hidden="1" customWidth="1"/>
    <col min="8450" max="8450" width="8.83203125" style="74" bestFit="1" customWidth="1"/>
    <col min="8451" max="8458" width="7.5" style="74" customWidth="1"/>
    <col min="8459" max="8459" width="18.6640625" style="74" customWidth="1"/>
    <col min="8460" max="8460" width="20" style="74" bestFit="1" customWidth="1"/>
    <col min="8461" max="8461" width="7.33203125" style="74" customWidth="1"/>
    <col min="8462" max="8462" width="15.83203125" style="74" customWidth="1"/>
    <col min="8463" max="8463" width="17.6640625" style="74" customWidth="1"/>
    <col min="8464" max="8464" width="9.33203125" style="74"/>
    <col min="8465" max="8465" width="12.5" style="74" customWidth="1"/>
    <col min="8466" max="8466" width="15.83203125" style="74" customWidth="1"/>
    <col min="8467" max="8467" width="11.1640625" style="74" customWidth="1"/>
    <col min="8468" max="8469" width="9.33203125" style="74"/>
    <col min="8470" max="8470" width="16" style="74" customWidth="1"/>
    <col min="8471" max="8694" width="9.33203125" style="74"/>
    <col min="8695" max="8695" width="3.6640625" style="74" customWidth="1"/>
    <col min="8696" max="8696" width="10.5" style="74" customWidth="1"/>
    <col min="8697" max="8697" width="35.83203125" style="74" customWidth="1"/>
    <col min="8698" max="8698" width="16" style="74" customWidth="1"/>
    <col min="8699" max="8699" width="16.33203125" style="74" customWidth="1"/>
    <col min="8700" max="8700" width="26" style="74" customWidth="1"/>
    <col min="8701" max="8701" width="13" style="74" customWidth="1"/>
    <col min="8702" max="8702" width="9.1640625" style="74" customWidth="1"/>
    <col min="8703" max="8703" width="8.5" style="74" customWidth="1"/>
    <col min="8704" max="8705" width="0" style="74" hidden="1" customWidth="1"/>
    <col min="8706" max="8706" width="8.83203125" style="74" bestFit="1" customWidth="1"/>
    <col min="8707" max="8714" width="7.5" style="74" customWidth="1"/>
    <col min="8715" max="8715" width="18.6640625" style="74" customWidth="1"/>
    <col min="8716" max="8716" width="20" style="74" bestFit="1" customWidth="1"/>
    <col min="8717" max="8717" width="7.33203125" style="74" customWidth="1"/>
    <col min="8718" max="8718" width="15.83203125" style="74" customWidth="1"/>
    <col min="8719" max="8719" width="17.6640625" style="74" customWidth="1"/>
    <col min="8720" max="8720" width="9.33203125" style="74"/>
    <col min="8721" max="8721" width="12.5" style="74" customWidth="1"/>
    <col min="8722" max="8722" width="15.83203125" style="74" customWidth="1"/>
    <col min="8723" max="8723" width="11.1640625" style="74" customWidth="1"/>
    <col min="8724" max="8725" width="9.33203125" style="74"/>
    <col min="8726" max="8726" width="16" style="74" customWidth="1"/>
    <col min="8727" max="8950" width="9.33203125" style="74"/>
    <col min="8951" max="8951" width="3.6640625" style="74" customWidth="1"/>
    <col min="8952" max="8952" width="10.5" style="74" customWidth="1"/>
    <col min="8953" max="8953" width="35.83203125" style="74" customWidth="1"/>
    <col min="8954" max="8954" width="16" style="74" customWidth="1"/>
    <col min="8955" max="8955" width="16.33203125" style="74" customWidth="1"/>
    <col min="8956" max="8956" width="26" style="74" customWidth="1"/>
    <col min="8957" max="8957" width="13" style="74" customWidth="1"/>
    <col min="8958" max="8958" width="9.1640625" style="74" customWidth="1"/>
    <col min="8959" max="8959" width="8.5" style="74" customWidth="1"/>
    <col min="8960" max="8961" width="0" style="74" hidden="1" customWidth="1"/>
    <col min="8962" max="8962" width="8.83203125" style="74" bestFit="1" customWidth="1"/>
    <col min="8963" max="8970" width="7.5" style="74" customWidth="1"/>
    <col min="8971" max="8971" width="18.6640625" style="74" customWidth="1"/>
    <col min="8972" max="8972" width="20" style="74" bestFit="1" customWidth="1"/>
    <col min="8973" max="8973" width="7.33203125" style="74" customWidth="1"/>
    <col min="8974" max="8974" width="15.83203125" style="74" customWidth="1"/>
    <col min="8975" max="8975" width="17.6640625" style="74" customWidth="1"/>
    <col min="8976" max="8976" width="9.33203125" style="74"/>
    <col min="8977" max="8977" width="12.5" style="74" customWidth="1"/>
    <col min="8978" max="8978" width="15.83203125" style="74" customWidth="1"/>
    <col min="8979" max="8979" width="11.1640625" style="74" customWidth="1"/>
    <col min="8980" max="8981" width="9.33203125" style="74"/>
    <col min="8982" max="8982" width="16" style="74" customWidth="1"/>
    <col min="8983" max="9206" width="9.33203125" style="74"/>
    <col min="9207" max="9207" width="3.6640625" style="74" customWidth="1"/>
    <col min="9208" max="9208" width="10.5" style="74" customWidth="1"/>
    <col min="9209" max="9209" width="35.83203125" style="74" customWidth="1"/>
    <col min="9210" max="9210" width="16" style="74" customWidth="1"/>
    <col min="9211" max="9211" width="16.33203125" style="74" customWidth="1"/>
    <col min="9212" max="9212" width="26" style="74" customWidth="1"/>
    <col min="9213" max="9213" width="13" style="74" customWidth="1"/>
    <col min="9214" max="9214" width="9.1640625" style="74" customWidth="1"/>
    <col min="9215" max="9215" width="8.5" style="74" customWidth="1"/>
    <col min="9216" max="9217" width="0" style="74" hidden="1" customWidth="1"/>
    <col min="9218" max="9218" width="8.83203125" style="74" bestFit="1" customWidth="1"/>
    <col min="9219" max="9226" width="7.5" style="74" customWidth="1"/>
    <col min="9227" max="9227" width="18.6640625" style="74" customWidth="1"/>
    <col min="9228" max="9228" width="20" style="74" bestFit="1" customWidth="1"/>
    <col min="9229" max="9229" width="7.33203125" style="74" customWidth="1"/>
    <col min="9230" max="9230" width="15.83203125" style="74" customWidth="1"/>
    <col min="9231" max="9231" width="17.6640625" style="74" customWidth="1"/>
    <col min="9232" max="9232" width="9.33203125" style="74"/>
    <col min="9233" max="9233" width="12.5" style="74" customWidth="1"/>
    <col min="9234" max="9234" width="15.83203125" style="74" customWidth="1"/>
    <col min="9235" max="9235" width="11.1640625" style="74" customWidth="1"/>
    <col min="9236" max="9237" width="9.33203125" style="74"/>
    <col min="9238" max="9238" width="16" style="74" customWidth="1"/>
    <col min="9239" max="9462" width="9.33203125" style="74"/>
    <col min="9463" max="9463" width="3.6640625" style="74" customWidth="1"/>
    <col min="9464" max="9464" width="10.5" style="74" customWidth="1"/>
    <col min="9465" max="9465" width="35.83203125" style="74" customWidth="1"/>
    <col min="9466" max="9466" width="16" style="74" customWidth="1"/>
    <col min="9467" max="9467" width="16.33203125" style="74" customWidth="1"/>
    <col min="9468" max="9468" width="26" style="74" customWidth="1"/>
    <col min="9469" max="9469" width="13" style="74" customWidth="1"/>
    <col min="9470" max="9470" width="9.1640625" style="74" customWidth="1"/>
    <col min="9471" max="9471" width="8.5" style="74" customWidth="1"/>
    <col min="9472" max="9473" width="0" style="74" hidden="1" customWidth="1"/>
    <col min="9474" max="9474" width="8.83203125" style="74" bestFit="1" customWidth="1"/>
    <col min="9475" max="9482" width="7.5" style="74" customWidth="1"/>
    <col min="9483" max="9483" width="18.6640625" style="74" customWidth="1"/>
    <col min="9484" max="9484" width="20" style="74" bestFit="1" customWidth="1"/>
    <col min="9485" max="9485" width="7.33203125" style="74" customWidth="1"/>
    <col min="9486" max="9486" width="15.83203125" style="74" customWidth="1"/>
    <col min="9487" max="9487" width="17.6640625" style="74" customWidth="1"/>
    <col min="9488" max="9488" width="9.33203125" style="74"/>
    <col min="9489" max="9489" width="12.5" style="74" customWidth="1"/>
    <col min="9490" max="9490" width="15.83203125" style="74" customWidth="1"/>
    <col min="9491" max="9491" width="11.1640625" style="74" customWidth="1"/>
    <col min="9492" max="9493" width="9.33203125" style="74"/>
    <col min="9494" max="9494" width="16" style="74" customWidth="1"/>
    <col min="9495" max="9718" width="9.33203125" style="74"/>
    <col min="9719" max="9719" width="3.6640625" style="74" customWidth="1"/>
    <col min="9720" max="9720" width="10.5" style="74" customWidth="1"/>
    <col min="9721" max="9721" width="35.83203125" style="74" customWidth="1"/>
    <col min="9722" max="9722" width="16" style="74" customWidth="1"/>
    <col min="9723" max="9723" width="16.33203125" style="74" customWidth="1"/>
    <col min="9724" max="9724" width="26" style="74" customWidth="1"/>
    <col min="9725" max="9725" width="13" style="74" customWidth="1"/>
    <col min="9726" max="9726" width="9.1640625" style="74" customWidth="1"/>
    <col min="9727" max="9727" width="8.5" style="74" customWidth="1"/>
    <col min="9728" max="9729" width="0" style="74" hidden="1" customWidth="1"/>
    <col min="9730" max="9730" width="8.83203125" style="74" bestFit="1" customWidth="1"/>
    <col min="9731" max="9738" width="7.5" style="74" customWidth="1"/>
    <col min="9739" max="9739" width="18.6640625" style="74" customWidth="1"/>
    <col min="9740" max="9740" width="20" style="74" bestFit="1" customWidth="1"/>
    <col min="9741" max="9741" width="7.33203125" style="74" customWidth="1"/>
    <col min="9742" max="9742" width="15.83203125" style="74" customWidth="1"/>
    <col min="9743" max="9743" width="17.6640625" style="74" customWidth="1"/>
    <col min="9744" max="9744" width="9.33203125" style="74"/>
    <col min="9745" max="9745" width="12.5" style="74" customWidth="1"/>
    <col min="9746" max="9746" width="15.83203125" style="74" customWidth="1"/>
    <col min="9747" max="9747" width="11.1640625" style="74" customWidth="1"/>
    <col min="9748" max="9749" width="9.33203125" style="74"/>
    <col min="9750" max="9750" width="16" style="74" customWidth="1"/>
    <col min="9751" max="9974" width="9.33203125" style="74"/>
    <col min="9975" max="9975" width="3.6640625" style="74" customWidth="1"/>
    <col min="9976" max="9976" width="10.5" style="74" customWidth="1"/>
    <col min="9977" max="9977" width="35.83203125" style="74" customWidth="1"/>
    <col min="9978" max="9978" width="16" style="74" customWidth="1"/>
    <col min="9979" max="9979" width="16.33203125" style="74" customWidth="1"/>
    <col min="9980" max="9980" width="26" style="74" customWidth="1"/>
    <col min="9981" max="9981" width="13" style="74" customWidth="1"/>
    <col min="9982" max="9982" width="9.1640625" style="74" customWidth="1"/>
    <col min="9983" max="9983" width="8.5" style="74" customWidth="1"/>
    <col min="9984" max="9985" width="0" style="74" hidden="1" customWidth="1"/>
    <col min="9986" max="9986" width="8.83203125" style="74" bestFit="1" customWidth="1"/>
    <col min="9987" max="9994" width="7.5" style="74" customWidth="1"/>
    <col min="9995" max="9995" width="18.6640625" style="74" customWidth="1"/>
    <col min="9996" max="9996" width="20" style="74" bestFit="1" customWidth="1"/>
    <col min="9997" max="9997" width="7.33203125" style="74" customWidth="1"/>
    <col min="9998" max="9998" width="15.83203125" style="74" customWidth="1"/>
    <col min="9999" max="9999" width="17.6640625" style="74" customWidth="1"/>
    <col min="10000" max="10000" width="9.33203125" style="74"/>
    <col min="10001" max="10001" width="12.5" style="74" customWidth="1"/>
    <col min="10002" max="10002" width="15.83203125" style="74" customWidth="1"/>
    <col min="10003" max="10003" width="11.1640625" style="74" customWidth="1"/>
    <col min="10004" max="10005" width="9.33203125" style="74"/>
    <col min="10006" max="10006" width="16" style="74" customWidth="1"/>
    <col min="10007" max="10230" width="9.33203125" style="74"/>
    <col min="10231" max="10231" width="3.6640625" style="74" customWidth="1"/>
    <col min="10232" max="10232" width="10.5" style="74" customWidth="1"/>
    <col min="10233" max="10233" width="35.83203125" style="74" customWidth="1"/>
    <col min="10234" max="10234" width="16" style="74" customWidth="1"/>
    <col min="10235" max="10235" width="16.33203125" style="74" customWidth="1"/>
    <col min="10236" max="10236" width="26" style="74" customWidth="1"/>
    <col min="10237" max="10237" width="13" style="74" customWidth="1"/>
    <col min="10238" max="10238" width="9.1640625" style="74" customWidth="1"/>
    <col min="10239" max="10239" width="8.5" style="74" customWidth="1"/>
    <col min="10240" max="10241" width="0" style="74" hidden="1" customWidth="1"/>
    <col min="10242" max="10242" width="8.83203125" style="74" bestFit="1" customWidth="1"/>
    <col min="10243" max="10250" width="7.5" style="74" customWidth="1"/>
    <col min="10251" max="10251" width="18.6640625" style="74" customWidth="1"/>
    <col min="10252" max="10252" width="20" style="74" bestFit="1" customWidth="1"/>
    <col min="10253" max="10253" width="7.33203125" style="74" customWidth="1"/>
    <col min="10254" max="10254" width="15.83203125" style="74" customWidth="1"/>
    <col min="10255" max="10255" width="17.6640625" style="74" customWidth="1"/>
    <col min="10256" max="10256" width="9.33203125" style="74"/>
    <col min="10257" max="10257" width="12.5" style="74" customWidth="1"/>
    <col min="10258" max="10258" width="15.83203125" style="74" customWidth="1"/>
    <col min="10259" max="10259" width="11.1640625" style="74" customWidth="1"/>
    <col min="10260" max="10261" width="9.33203125" style="74"/>
    <col min="10262" max="10262" width="16" style="74" customWidth="1"/>
    <col min="10263" max="10486" width="9.33203125" style="74"/>
    <col min="10487" max="10487" width="3.6640625" style="74" customWidth="1"/>
    <col min="10488" max="10488" width="10.5" style="74" customWidth="1"/>
    <col min="10489" max="10489" width="35.83203125" style="74" customWidth="1"/>
    <col min="10490" max="10490" width="16" style="74" customWidth="1"/>
    <col min="10491" max="10491" width="16.33203125" style="74" customWidth="1"/>
    <col min="10492" max="10492" width="26" style="74" customWidth="1"/>
    <col min="10493" max="10493" width="13" style="74" customWidth="1"/>
    <col min="10494" max="10494" width="9.1640625" style="74" customWidth="1"/>
    <col min="10495" max="10495" width="8.5" style="74" customWidth="1"/>
    <col min="10496" max="10497" width="0" style="74" hidden="1" customWidth="1"/>
    <col min="10498" max="10498" width="8.83203125" style="74" bestFit="1" customWidth="1"/>
    <col min="10499" max="10506" width="7.5" style="74" customWidth="1"/>
    <col min="10507" max="10507" width="18.6640625" style="74" customWidth="1"/>
    <col min="10508" max="10508" width="20" style="74" bestFit="1" customWidth="1"/>
    <col min="10509" max="10509" width="7.33203125" style="74" customWidth="1"/>
    <col min="10510" max="10510" width="15.83203125" style="74" customWidth="1"/>
    <col min="10511" max="10511" width="17.6640625" style="74" customWidth="1"/>
    <col min="10512" max="10512" width="9.33203125" style="74"/>
    <col min="10513" max="10513" width="12.5" style="74" customWidth="1"/>
    <col min="10514" max="10514" width="15.83203125" style="74" customWidth="1"/>
    <col min="10515" max="10515" width="11.1640625" style="74" customWidth="1"/>
    <col min="10516" max="10517" width="9.33203125" style="74"/>
    <col min="10518" max="10518" width="16" style="74" customWidth="1"/>
    <col min="10519" max="10742" width="9.33203125" style="74"/>
    <col min="10743" max="10743" width="3.6640625" style="74" customWidth="1"/>
    <col min="10744" max="10744" width="10.5" style="74" customWidth="1"/>
    <col min="10745" max="10745" width="35.83203125" style="74" customWidth="1"/>
    <col min="10746" max="10746" width="16" style="74" customWidth="1"/>
    <col min="10747" max="10747" width="16.33203125" style="74" customWidth="1"/>
    <col min="10748" max="10748" width="26" style="74" customWidth="1"/>
    <col min="10749" max="10749" width="13" style="74" customWidth="1"/>
    <col min="10750" max="10750" width="9.1640625" style="74" customWidth="1"/>
    <col min="10751" max="10751" width="8.5" style="74" customWidth="1"/>
    <col min="10752" max="10753" width="0" style="74" hidden="1" customWidth="1"/>
    <col min="10754" max="10754" width="8.83203125" style="74" bestFit="1" customWidth="1"/>
    <col min="10755" max="10762" width="7.5" style="74" customWidth="1"/>
    <col min="10763" max="10763" width="18.6640625" style="74" customWidth="1"/>
    <col min="10764" max="10764" width="20" style="74" bestFit="1" customWidth="1"/>
    <col min="10765" max="10765" width="7.33203125" style="74" customWidth="1"/>
    <col min="10766" max="10766" width="15.83203125" style="74" customWidth="1"/>
    <col min="10767" max="10767" width="17.6640625" style="74" customWidth="1"/>
    <col min="10768" max="10768" width="9.33203125" style="74"/>
    <col min="10769" max="10769" width="12.5" style="74" customWidth="1"/>
    <col min="10770" max="10770" width="15.83203125" style="74" customWidth="1"/>
    <col min="10771" max="10771" width="11.1640625" style="74" customWidth="1"/>
    <col min="10772" max="10773" width="9.33203125" style="74"/>
    <col min="10774" max="10774" width="16" style="74" customWidth="1"/>
    <col min="10775" max="10998" width="9.33203125" style="74"/>
    <col min="10999" max="10999" width="3.6640625" style="74" customWidth="1"/>
    <col min="11000" max="11000" width="10.5" style="74" customWidth="1"/>
    <col min="11001" max="11001" width="35.83203125" style="74" customWidth="1"/>
    <col min="11002" max="11002" width="16" style="74" customWidth="1"/>
    <col min="11003" max="11003" width="16.33203125" style="74" customWidth="1"/>
    <col min="11004" max="11004" width="26" style="74" customWidth="1"/>
    <col min="11005" max="11005" width="13" style="74" customWidth="1"/>
    <col min="11006" max="11006" width="9.1640625" style="74" customWidth="1"/>
    <col min="11007" max="11007" width="8.5" style="74" customWidth="1"/>
    <col min="11008" max="11009" width="0" style="74" hidden="1" customWidth="1"/>
    <col min="11010" max="11010" width="8.83203125" style="74" bestFit="1" customWidth="1"/>
    <col min="11011" max="11018" width="7.5" style="74" customWidth="1"/>
    <col min="11019" max="11019" width="18.6640625" style="74" customWidth="1"/>
    <col min="11020" max="11020" width="20" style="74" bestFit="1" customWidth="1"/>
    <col min="11021" max="11021" width="7.33203125" style="74" customWidth="1"/>
    <col min="11022" max="11022" width="15.83203125" style="74" customWidth="1"/>
    <col min="11023" max="11023" width="17.6640625" style="74" customWidth="1"/>
    <col min="11024" max="11024" width="9.33203125" style="74"/>
    <col min="11025" max="11025" width="12.5" style="74" customWidth="1"/>
    <col min="11026" max="11026" width="15.83203125" style="74" customWidth="1"/>
    <col min="11027" max="11027" width="11.1640625" style="74" customWidth="1"/>
    <col min="11028" max="11029" width="9.33203125" style="74"/>
    <col min="11030" max="11030" width="16" style="74" customWidth="1"/>
    <col min="11031" max="11254" width="9.33203125" style="74"/>
    <col min="11255" max="11255" width="3.6640625" style="74" customWidth="1"/>
    <col min="11256" max="11256" width="10.5" style="74" customWidth="1"/>
    <col min="11257" max="11257" width="35.83203125" style="74" customWidth="1"/>
    <col min="11258" max="11258" width="16" style="74" customWidth="1"/>
    <col min="11259" max="11259" width="16.33203125" style="74" customWidth="1"/>
    <col min="11260" max="11260" width="26" style="74" customWidth="1"/>
    <col min="11261" max="11261" width="13" style="74" customWidth="1"/>
    <col min="11262" max="11262" width="9.1640625" style="74" customWidth="1"/>
    <col min="11263" max="11263" width="8.5" style="74" customWidth="1"/>
    <col min="11264" max="11265" width="0" style="74" hidden="1" customWidth="1"/>
    <col min="11266" max="11266" width="8.83203125" style="74" bestFit="1" customWidth="1"/>
    <col min="11267" max="11274" width="7.5" style="74" customWidth="1"/>
    <col min="11275" max="11275" width="18.6640625" style="74" customWidth="1"/>
    <col min="11276" max="11276" width="20" style="74" bestFit="1" customWidth="1"/>
    <col min="11277" max="11277" width="7.33203125" style="74" customWidth="1"/>
    <col min="11278" max="11278" width="15.83203125" style="74" customWidth="1"/>
    <col min="11279" max="11279" width="17.6640625" style="74" customWidth="1"/>
    <col min="11280" max="11280" width="9.33203125" style="74"/>
    <col min="11281" max="11281" width="12.5" style="74" customWidth="1"/>
    <col min="11282" max="11282" width="15.83203125" style="74" customWidth="1"/>
    <col min="11283" max="11283" width="11.1640625" style="74" customWidth="1"/>
    <col min="11284" max="11285" width="9.33203125" style="74"/>
    <col min="11286" max="11286" width="16" style="74" customWidth="1"/>
    <col min="11287" max="11510" width="9.33203125" style="74"/>
    <col min="11511" max="11511" width="3.6640625" style="74" customWidth="1"/>
    <col min="11512" max="11512" width="10.5" style="74" customWidth="1"/>
    <col min="11513" max="11513" width="35.83203125" style="74" customWidth="1"/>
    <col min="11514" max="11514" width="16" style="74" customWidth="1"/>
    <col min="11515" max="11515" width="16.33203125" style="74" customWidth="1"/>
    <col min="11516" max="11516" width="26" style="74" customWidth="1"/>
    <col min="11517" max="11517" width="13" style="74" customWidth="1"/>
    <col min="11518" max="11518" width="9.1640625" style="74" customWidth="1"/>
    <col min="11519" max="11519" width="8.5" style="74" customWidth="1"/>
    <col min="11520" max="11521" width="0" style="74" hidden="1" customWidth="1"/>
    <col min="11522" max="11522" width="8.83203125" style="74" bestFit="1" customWidth="1"/>
    <col min="11523" max="11530" width="7.5" style="74" customWidth="1"/>
    <col min="11531" max="11531" width="18.6640625" style="74" customWidth="1"/>
    <col min="11532" max="11532" width="20" style="74" bestFit="1" customWidth="1"/>
    <col min="11533" max="11533" width="7.33203125" style="74" customWidth="1"/>
    <col min="11534" max="11534" width="15.83203125" style="74" customWidth="1"/>
    <col min="11535" max="11535" width="17.6640625" style="74" customWidth="1"/>
    <col min="11536" max="11536" width="9.33203125" style="74"/>
    <col min="11537" max="11537" width="12.5" style="74" customWidth="1"/>
    <col min="11538" max="11538" width="15.83203125" style="74" customWidth="1"/>
    <col min="11539" max="11539" width="11.1640625" style="74" customWidth="1"/>
    <col min="11540" max="11541" width="9.33203125" style="74"/>
    <col min="11542" max="11542" width="16" style="74" customWidth="1"/>
    <col min="11543" max="11766" width="9.33203125" style="74"/>
    <col min="11767" max="11767" width="3.6640625" style="74" customWidth="1"/>
    <col min="11768" max="11768" width="10.5" style="74" customWidth="1"/>
    <col min="11769" max="11769" width="35.83203125" style="74" customWidth="1"/>
    <col min="11770" max="11770" width="16" style="74" customWidth="1"/>
    <col min="11771" max="11771" width="16.33203125" style="74" customWidth="1"/>
    <col min="11772" max="11772" width="26" style="74" customWidth="1"/>
    <col min="11773" max="11773" width="13" style="74" customWidth="1"/>
    <col min="11774" max="11774" width="9.1640625" style="74" customWidth="1"/>
    <col min="11775" max="11775" width="8.5" style="74" customWidth="1"/>
    <col min="11776" max="11777" width="0" style="74" hidden="1" customWidth="1"/>
    <col min="11778" max="11778" width="8.83203125" style="74" bestFit="1" customWidth="1"/>
    <col min="11779" max="11786" width="7.5" style="74" customWidth="1"/>
    <col min="11787" max="11787" width="18.6640625" style="74" customWidth="1"/>
    <col min="11788" max="11788" width="20" style="74" bestFit="1" customWidth="1"/>
    <col min="11789" max="11789" width="7.33203125" style="74" customWidth="1"/>
    <col min="11790" max="11790" width="15.83203125" style="74" customWidth="1"/>
    <col min="11791" max="11791" width="17.6640625" style="74" customWidth="1"/>
    <col min="11792" max="11792" width="9.33203125" style="74"/>
    <col min="11793" max="11793" width="12.5" style="74" customWidth="1"/>
    <col min="11794" max="11794" width="15.83203125" style="74" customWidth="1"/>
    <col min="11795" max="11795" width="11.1640625" style="74" customWidth="1"/>
    <col min="11796" max="11797" width="9.33203125" style="74"/>
    <col min="11798" max="11798" width="16" style="74" customWidth="1"/>
    <col min="11799" max="12022" width="9.33203125" style="74"/>
    <col min="12023" max="12023" width="3.6640625" style="74" customWidth="1"/>
    <col min="12024" max="12024" width="10.5" style="74" customWidth="1"/>
    <col min="12025" max="12025" width="35.83203125" style="74" customWidth="1"/>
    <col min="12026" max="12026" width="16" style="74" customWidth="1"/>
    <col min="12027" max="12027" width="16.33203125" style="74" customWidth="1"/>
    <col min="12028" max="12028" width="26" style="74" customWidth="1"/>
    <col min="12029" max="12029" width="13" style="74" customWidth="1"/>
    <col min="12030" max="12030" width="9.1640625" style="74" customWidth="1"/>
    <col min="12031" max="12031" width="8.5" style="74" customWidth="1"/>
    <col min="12032" max="12033" width="0" style="74" hidden="1" customWidth="1"/>
    <col min="12034" max="12034" width="8.83203125" style="74" bestFit="1" customWidth="1"/>
    <col min="12035" max="12042" width="7.5" style="74" customWidth="1"/>
    <col min="12043" max="12043" width="18.6640625" style="74" customWidth="1"/>
    <col min="12044" max="12044" width="20" style="74" bestFit="1" customWidth="1"/>
    <col min="12045" max="12045" width="7.33203125" style="74" customWidth="1"/>
    <col min="12046" max="12046" width="15.83203125" style="74" customWidth="1"/>
    <col min="12047" max="12047" width="17.6640625" style="74" customWidth="1"/>
    <col min="12048" max="12048" width="9.33203125" style="74"/>
    <col min="12049" max="12049" width="12.5" style="74" customWidth="1"/>
    <col min="12050" max="12050" width="15.83203125" style="74" customWidth="1"/>
    <col min="12051" max="12051" width="11.1640625" style="74" customWidth="1"/>
    <col min="12052" max="12053" width="9.33203125" style="74"/>
    <col min="12054" max="12054" width="16" style="74" customWidth="1"/>
    <col min="12055" max="12278" width="9.33203125" style="74"/>
    <col min="12279" max="12279" width="3.6640625" style="74" customWidth="1"/>
    <col min="12280" max="12280" width="10.5" style="74" customWidth="1"/>
    <col min="12281" max="12281" width="35.83203125" style="74" customWidth="1"/>
    <col min="12282" max="12282" width="16" style="74" customWidth="1"/>
    <col min="12283" max="12283" width="16.33203125" style="74" customWidth="1"/>
    <col min="12284" max="12284" width="26" style="74" customWidth="1"/>
    <col min="12285" max="12285" width="13" style="74" customWidth="1"/>
    <col min="12286" max="12286" width="9.1640625" style="74" customWidth="1"/>
    <col min="12287" max="12287" width="8.5" style="74" customWidth="1"/>
    <col min="12288" max="12289" width="0" style="74" hidden="1" customWidth="1"/>
    <col min="12290" max="12290" width="8.83203125" style="74" bestFit="1" customWidth="1"/>
    <col min="12291" max="12298" width="7.5" style="74" customWidth="1"/>
    <col min="12299" max="12299" width="18.6640625" style="74" customWidth="1"/>
    <col min="12300" max="12300" width="20" style="74" bestFit="1" customWidth="1"/>
    <col min="12301" max="12301" width="7.33203125" style="74" customWidth="1"/>
    <col min="12302" max="12302" width="15.83203125" style="74" customWidth="1"/>
    <col min="12303" max="12303" width="17.6640625" style="74" customWidth="1"/>
    <col min="12304" max="12304" width="9.33203125" style="74"/>
    <col min="12305" max="12305" width="12.5" style="74" customWidth="1"/>
    <col min="12306" max="12306" width="15.83203125" style="74" customWidth="1"/>
    <col min="12307" max="12307" width="11.1640625" style="74" customWidth="1"/>
    <col min="12308" max="12309" width="9.33203125" style="74"/>
    <col min="12310" max="12310" width="16" style="74" customWidth="1"/>
    <col min="12311" max="12534" width="9.33203125" style="74"/>
    <col min="12535" max="12535" width="3.6640625" style="74" customWidth="1"/>
    <col min="12536" max="12536" width="10.5" style="74" customWidth="1"/>
    <col min="12537" max="12537" width="35.83203125" style="74" customWidth="1"/>
    <col min="12538" max="12538" width="16" style="74" customWidth="1"/>
    <col min="12539" max="12539" width="16.33203125" style="74" customWidth="1"/>
    <col min="12540" max="12540" width="26" style="74" customWidth="1"/>
    <col min="12541" max="12541" width="13" style="74" customWidth="1"/>
    <col min="12542" max="12542" width="9.1640625" style="74" customWidth="1"/>
    <col min="12543" max="12543" width="8.5" style="74" customWidth="1"/>
    <col min="12544" max="12545" width="0" style="74" hidden="1" customWidth="1"/>
    <col min="12546" max="12546" width="8.83203125" style="74" bestFit="1" customWidth="1"/>
    <col min="12547" max="12554" width="7.5" style="74" customWidth="1"/>
    <col min="12555" max="12555" width="18.6640625" style="74" customWidth="1"/>
    <col min="12556" max="12556" width="20" style="74" bestFit="1" customWidth="1"/>
    <col min="12557" max="12557" width="7.33203125" style="74" customWidth="1"/>
    <col min="12558" max="12558" width="15.83203125" style="74" customWidth="1"/>
    <col min="12559" max="12559" width="17.6640625" style="74" customWidth="1"/>
    <col min="12560" max="12560" width="9.33203125" style="74"/>
    <col min="12561" max="12561" width="12.5" style="74" customWidth="1"/>
    <col min="12562" max="12562" width="15.83203125" style="74" customWidth="1"/>
    <col min="12563" max="12563" width="11.1640625" style="74" customWidth="1"/>
    <col min="12564" max="12565" width="9.33203125" style="74"/>
    <col min="12566" max="12566" width="16" style="74" customWidth="1"/>
    <col min="12567" max="12790" width="9.33203125" style="74"/>
    <col min="12791" max="12791" width="3.6640625" style="74" customWidth="1"/>
    <col min="12792" max="12792" width="10.5" style="74" customWidth="1"/>
    <col min="12793" max="12793" width="35.83203125" style="74" customWidth="1"/>
    <col min="12794" max="12794" width="16" style="74" customWidth="1"/>
    <col min="12795" max="12795" width="16.33203125" style="74" customWidth="1"/>
    <col min="12796" max="12796" width="26" style="74" customWidth="1"/>
    <col min="12797" max="12797" width="13" style="74" customWidth="1"/>
    <col min="12798" max="12798" width="9.1640625" style="74" customWidth="1"/>
    <col min="12799" max="12799" width="8.5" style="74" customWidth="1"/>
    <col min="12800" max="12801" width="0" style="74" hidden="1" customWidth="1"/>
    <col min="12802" max="12802" width="8.83203125" style="74" bestFit="1" customWidth="1"/>
    <col min="12803" max="12810" width="7.5" style="74" customWidth="1"/>
    <col min="12811" max="12811" width="18.6640625" style="74" customWidth="1"/>
    <col min="12812" max="12812" width="20" style="74" bestFit="1" customWidth="1"/>
    <col min="12813" max="12813" width="7.33203125" style="74" customWidth="1"/>
    <col min="12814" max="12814" width="15.83203125" style="74" customWidth="1"/>
    <col min="12815" max="12815" width="17.6640625" style="74" customWidth="1"/>
    <col min="12816" max="12816" width="9.33203125" style="74"/>
    <col min="12817" max="12817" width="12.5" style="74" customWidth="1"/>
    <col min="12818" max="12818" width="15.83203125" style="74" customWidth="1"/>
    <col min="12819" max="12819" width="11.1640625" style="74" customWidth="1"/>
    <col min="12820" max="12821" width="9.33203125" style="74"/>
    <col min="12822" max="12822" width="16" style="74" customWidth="1"/>
    <col min="12823" max="13046" width="9.33203125" style="74"/>
    <col min="13047" max="13047" width="3.6640625" style="74" customWidth="1"/>
    <col min="13048" max="13048" width="10.5" style="74" customWidth="1"/>
    <col min="13049" max="13049" width="35.83203125" style="74" customWidth="1"/>
    <col min="13050" max="13050" width="16" style="74" customWidth="1"/>
    <col min="13051" max="13051" width="16.33203125" style="74" customWidth="1"/>
    <col min="13052" max="13052" width="26" style="74" customWidth="1"/>
    <col min="13053" max="13053" width="13" style="74" customWidth="1"/>
    <col min="13054" max="13054" width="9.1640625" style="74" customWidth="1"/>
    <col min="13055" max="13055" width="8.5" style="74" customWidth="1"/>
    <col min="13056" max="13057" width="0" style="74" hidden="1" customWidth="1"/>
    <col min="13058" max="13058" width="8.83203125" style="74" bestFit="1" customWidth="1"/>
    <col min="13059" max="13066" width="7.5" style="74" customWidth="1"/>
    <col min="13067" max="13067" width="18.6640625" style="74" customWidth="1"/>
    <col min="13068" max="13068" width="20" style="74" bestFit="1" customWidth="1"/>
    <col min="13069" max="13069" width="7.33203125" style="74" customWidth="1"/>
    <col min="13070" max="13070" width="15.83203125" style="74" customWidth="1"/>
    <col min="13071" max="13071" width="17.6640625" style="74" customWidth="1"/>
    <col min="13072" max="13072" width="9.33203125" style="74"/>
    <col min="13073" max="13073" width="12.5" style="74" customWidth="1"/>
    <col min="13074" max="13074" width="15.83203125" style="74" customWidth="1"/>
    <col min="13075" max="13075" width="11.1640625" style="74" customWidth="1"/>
    <col min="13076" max="13077" width="9.33203125" style="74"/>
    <col min="13078" max="13078" width="16" style="74" customWidth="1"/>
    <col min="13079" max="13302" width="9.33203125" style="74"/>
    <col min="13303" max="13303" width="3.6640625" style="74" customWidth="1"/>
    <col min="13304" max="13304" width="10.5" style="74" customWidth="1"/>
    <col min="13305" max="13305" width="35.83203125" style="74" customWidth="1"/>
    <col min="13306" max="13306" width="16" style="74" customWidth="1"/>
    <col min="13307" max="13307" width="16.33203125" style="74" customWidth="1"/>
    <col min="13308" max="13308" width="26" style="74" customWidth="1"/>
    <col min="13309" max="13309" width="13" style="74" customWidth="1"/>
    <col min="13310" max="13310" width="9.1640625" style="74" customWidth="1"/>
    <col min="13311" max="13311" width="8.5" style="74" customWidth="1"/>
    <col min="13312" max="13313" width="0" style="74" hidden="1" customWidth="1"/>
    <col min="13314" max="13314" width="8.83203125" style="74" bestFit="1" customWidth="1"/>
    <col min="13315" max="13322" width="7.5" style="74" customWidth="1"/>
    <col min="13323" max="13323" width="18.6640625" style="74" customWidth="1"/>
    <col min="13324" max="13324" width="20" style="74" bestFit="1" customWidth="1"/>
    <col min="13325" max="13325" width="7.33203125" style="74" customWidth="1"/>
    <col min="13326" max="13326" width="15.83203125" style="74" customWidth="1"/>
    <col min="13327" max="13327" width="17.6640625" style="74" customWidth="1"/>
    <col min="13328" max="13328" width="9.33203125" style="74"/>
    <col min="13329" max="13329" width="12.5" style="74" customWidth="1"/>
    <col min="13330" max="13330" width="15.83203125" style="74" customWidth="1"/>
    <col min="13331" max="13331" width="11.1640625" style="74" customWidth="1"/>
    <col min="13332" max="13333" width="9.33203125" style="74"/>
    <col min="13334" max="13334" width="16" style="74" customWidth="1"/>
    <col min="13335" max="13558" width="9.33203125" style="74"/>
    <col min="13559" max="13559" width="3.6640625" style="74" customWidth="1"/>
    <col min="13560" max="13560" width="10.5" style="74" customWidth="1"/>
    <col min="13561" max="13561" width="35.83203125" style="74" customWidth="1"/>
    <col min="13562" max="13562" width="16" style="74" customWidth="1"/>
    <col min="13563" max="13563" width="16.33203125" style="74" customWidth="1"/>
    <col min="13564" max="13564" width="26" style="74" customWidth="1"/>
    <col min="13565" max="13565" width="13" style="74" customWidth="1"/>
    <col min="13566" max="13566" width="9.1640625" style="74" customWidth="1"/>
    <col min="13567" max="13567" width="8.5" style="74" customWidth="1"/>
    <col min="13568" max="13569" width="0" style="74" hidden="1" customWidth="1"/>
    <col min="13570" max="13570" width="8.83203125" style="74" bestFit="1" customWidth="1"/>
    <col min="13571" max="13578" width="7.5" style="74" customWidth="1"/>
    <col min="13579" max="13579" width="18.6640625" style="74" customWidth="1"/>
    <col min="13580" max="13580" width="20" style="74" bestFit="1" customWidth="1"/>
    <col min="13581" max="13581" width="7.33203125" style="74" customWidth="1"/>
    <col min="13582" max="13582" width="15.83203125" style="74" customWidth="1"/>
    <col min="13583" max="13583" width="17.6640625" style="74" customWidth="1"/>
    <col min="13584" max="13584" width="9.33203125" style="74"/>
    <col min="13585" max="13585" width="12.5" style="74" customWidth="1"/>
    <col min="13586" max="13586" width="15.83203125" style="74" customWidth="1"/>
    <col min="13587" max="13587" width="11.1640625" style="74" customWidth="1"/>
    <col min="13588" max="13589" width="9.33203125" style="74"/>
    <col min="13590" max="13590" width="16" style="74" customWidth="1"/>
    <col min="13591" max="13814" width="9.33203125" style="74"/>
    <col min="13815" max="13815" width="3.6640625" style="74" customWidth="1"/>
    <col min="13816" max="13816" width="10.5" style="74" customWidth="1"/>
    <col min="13817" max="13817" width="35.83203125" style="74" customWidth="1"/>
    <col min="13818" max="13818" width="16" style="74" customWidth="1"/>
    <col min="13819" max="13819" width="16.33203125" style="74" customWidth="1"/>
    <col min="13820" max="13820" width="26" style="74" customWidth="1"/>
    <col min="13821" max="13821" width="13" style="74" customWidth="1"/>
    <col min="13822" max="13822" width="9.1640625" style="74" customWidth="1"/>
    <col min="13823" max="13823" width="8.5" style="74" customWidth="1"/>
    <col min="13824" max="13825" width="0" style="74" hidden="1" customWidth="1"/>
    <col min="13826" max="13826" width="8.83203125" style="74" bestFit="1" customWidth="1"/>
    <col min="13827" max="13834" width="7.5" style="74" customWidth="1"/>
    <col min="13835" max="13835" width="18.6640625" style="74" customWidth="1"/>
    <col min="13836" max="13836" width="20" style="74" bestFit="1" customWidth="1"/>
    <col min="13837" max="13837" width="7.33203125" style="74" customWidth="1"/>
    <col min="13838" max="13838" width="15.83203125" style="74" customWidth="1"/>
    <col min="13839" max="13839" width="17.6640625" style="74" customWidth="1"/>
    <col min="13840" max="13840" width="9.33203125" style="74"/>
    <col min="13841" max="13841" width="12.5" style="74" customWidth="1"/>
    <col min="13842" max="13842" width="15.83203125" style="74" customWidth="1"/>
    <col min="13843" max="13843" width="11.1640625" style="74" customWidth="1"/>
    <col min="13844" max="13845" width="9.33203125" style="74"/>
    <col min="13846" max="13846" width="16" style="74" customWidth="1"/>
    <col min="13847" max="14070" width="9.33203125" style="74"/>
    <col min="14071" max="14071" width="3.6640625" style="74" customWidth="1"/>
    <col min="14072" max="14072" width="10.5" style="74" customWidth="1"/>
    <col min="14073" max="14073" width="35.83203125" style="74" customWidth="1"/>
    <col min="14074" max="14074" width="16" style="74" customWidth="1"/>
    <col min="14075" max="14075" width="16.33203125" style="74" customWidth="1"/>
    <col min="14076" max="14076" width="26" style="74" customWidth="1"/>
    <col min="14077" max="14077" width="13" style="74" customWidth="1"/>
    <col min="14078" max="14078" width="9.1640625" style="74" customWidth="1"/>
    <col min="14079" max="14079" width="8.5" style="74" customWidth="1"/>
    <col min="14080" max="14081" width="0" style="74" hidden="1" customWidth="1"/>
    <col min="14082" max="14082" width="8.83203125" style="74" bestFit="1" customWidth="1"/>
    <col min="14083" max="14090" width="7.5" style="74" customWidth="1"/>
    <col min="14091" max="14091" width="18.6640625" style="74" customWidth="1"/>
    <col min="14092" max="14092" width="20" style="74" bestFit="1" customWidth="1"/>
    <col min="14093" max="14093" width="7.33203125" style="74" customWidth="1"/>
    <col min="14094" max="14094" width="15.83203125" style="74" customWidth="1"/>
    <col min="14095" max="14095" width="17.6640625" style="74" customWidth="1"/>
    <col min="14096" max="14096" width="9.33203125" style="74"/>
    <col min="14097" max="14097" width="12.5" style="74" customWidth="1"/>
    <col min="14098" max="14098" width="15.83203125" style="74" customWidth="1"/>
    <col min="14099" max="14099" width="11.1640625" style="74" customWidth="1"/>
    <col min="14100" max="14101" width="9.33203125" style="74"/>
    <col min="14102" max="14102" width="16" style="74" customWidth="1"/>
    <col min="14103" max="14326" width="9.33203125" style="74"/>
    <col min="14327" max="14327" width="3.6640625" style="74" customWidth="1"/>
    <col min="14328" max="14328" width="10.5" style="74" customWidth="1"/>
    <col min="14329" max="14329" width="35.83203125" style="74" customWidth="1"/>
    <col min="14330" max="14330" width="16" style="74" customWidth="1"/>
    <col min="14331" max="14331" width="16.33203125" style="74" customWidth="1"/>
    <col min="14332" max="14332" width="26" style="74" customWidth="1"/>
    <col min="14333" max="14333" width="13" style="74" customWidth="1"/>
    <col min="14334" max="14334" width="9.1640625" style="74" customWidth="1"/>
    <col min="14335" max="14335" width="8.5" style="74" customWidth="1"/>
    <col min="14336" max="14337" width="0" style="74" hidden="1" customWidth="1"/>
    <col min="14338" max="14338" width="8.83203125" style="74" bestFit="1" customWidth="1"/>
    <col min="14339" max="14346" width="7.5" style="74" customWidth="1"/>
    <col min="14347" max="14347" width="18.6640625" style="74" customWidth="1"/>
    <col min="14348" max="14348" width="20" style="74" bestFit="1" customWidth="1"/>
    <col min="14349" max="14349" width="7.33203125" style="74" customWidth="1"/>
    <col min="14350" max="14350" width="15.83203125" style="74" customWidth="1"/>
    <col min="14351" max="14351" width="17.6640625" style="74" customWidth="1"/>
    <col min="14352" max="14352" width="9.33203125" style="74"/>
    <col min="14353" max="14353" width="12.5" style="74" customWidth="1"/>
    <col min="14354" max="14354" width="15.83203125" style="74" customWidth="1"/>
    <col min="14355" max="14355" width="11.1640625" style="74" customWidth="1"/>
    <col min="14356" max="14357" width="9.33203125" style="74"/>
    <col min="14358" max="14358" width="16" style="74" customWidth="1"/>
    <col min="14359" max="14582" width="9.33203125" style="74"/>
    <col min="14583" max="14583" width="3.6640625" style="74" customWidth="1"/>
    <col min="14584" max="14584" width="10.5" style="74" customWidth="1"/>
    <col min="14585" max="14585" width="35.83203125" style="74" customWidth="1"/>
    <col min="14586" max="14586" width="16" style="74" customWidth="1"/>
    <col min="14587" max="14587" width="16.33203125" style="74" customWidth="1"/>
    <col min="14588" max="14588" width="26" style="74" customWidth="1"/>
    <col min="14589" max="14589" width="13" style="74" customWidth="1"/>
    <col min="14590" max="14590" width="9.1640625" style="74" customWidth="1"/>
    <col min="14591" max="14591" width="8.5" style="74" customWidth="1"/>
    <col min="14592" max="14593" width="0" style="74" hidden="1" customWidth="1"/>
    <col min="14594" max="14594" width="8.83203125" style="74" bestFit="1" customWidth="1"/>
    <col min="14595" max="14602" width="7.5" style="74" customWidth="1"/>
    <col min="14603" max="14603" width="18.6640625" style="74" customWidth="1"/>
    <col min="14604" max="14604" width="20" style="74" bestFit="1" customWidth="1"/>
    <col min="14605" max="14605" width="7.33203125" style="74" customWidth="1"/>
    <col min="14606" max="14606" width="15.83203125" style="74" customWidth="1"/>
    <col min="14607" max="14607" width="17.6640625" style="74" customWidth="1"/>
    <col min="14608" max="14608" width="9.33203125" style="74"/>
    <col min="14609" max="14609" width="12.5" style="74" customWidth="1"/>
    <col min="14610" max="14610" width="15.83203125" style="74" customWidth="1"/>
    <col min="14611" max="14611" width="11.1640625" style="74" customWidth="1"/>
    <col min="14612" max="14613" width="9.33203125" style="74"/>
    <col min="14614" max="14614" width="16" style="74" customWidth="1"/>
    <col min="14615" max="14838" width="9.33203125" style="74"/>
    <col min="14839" max="14839" width="3.6640625" style="74" customWidth="1"/>
    <col min="14840" max="14840" width="10.5" style="74" customWidth="1"/>
    <col min="14841" max="14841" width="35.83203125" style="74" customWidth="1"/>
    <col min="14842" max="14842" width="16" style="74" customWidth="1"/>
    <col min="14843" max="14843" width="16.33203125" style="74" customWidth="1"/>
    <col min="14844" max="14844" width="26" style="74" customWidth="1"/>
    <col min="14845" max="14845" width="13" style="74" customWidth="1"/>
    <col min="14846" max="14846" width="9.1640625" style="74" customWidth="1"/>
    <col min="14847" max="14847" width="8.5" style="74" customWidth="1"/>
    <col min="14848" max="14849" width="0" style="74" hidden="1" customWidth="1"/>
    <col min="14850" max="14850" width="8.83203125" style="74" bestFit="1" customWidth="1"/>
    <col min="14851" max="14858" width="7.5" style="74" customWidth="1"/>
    <col min="14859" max="14859" width="18.6640625" style="74" customWidth="1"/>
    <col min="14860" max="14860" width="20" style="74" bestFit="1" customWidth="1"/>
    <col min="14861" max="14861" width="7.33203125" style="74" customWidth="1"/>
    <col min="14862" max="14862" width="15.83203125" style="74" customWidth="1"/>
    <col min="14863" max="14863" width="17.6640625" style="74" customWidth="1"/>
    <col min="14864" max="14864" width="9.33203125" style="74"/>
    <col min="14865" max="14865" width="12.5" style="74" customWidth="1"/>
    <col min="14866" max="14866" width="15.83203125" style="74" customWidth="1"/>
    <col min="14867" max="14867" width="11.1640625" style="74" customWidth="1"/>
    <col min="14868" max="14869" width="9.33203125" style="74"/>
    <col min="14870" max="14870" width="16" style="74" customWidth="1"/>
    <col min="14871" max="15094" width="9.33203125" style="74"/>
    <col min="15095" max="15095" width="3.6640625" style="74" customWidth="1"/>
    <col min="15096" max="15096" width="10.5" style="74" customWidth="1"/>
    <col min="15097" max="15097" width="35.83203125" style="74" customWidth="1"/>
    <col min="15098" max="15098" width="16" style="74" customWidth="1"/>
    <col min="15099" max="15099" width="16.33203125" style="74" customWidth="1"/>
    <col min="15100" max="15100" width="26" style="74" customWidth="1"/>
    <col min="15101" max="15101" width="13" style="74" customWidth="1"/>
    <col min="15102" max="15102" width="9.1640625" style="74" customWidth="1"/>
    <col min="15103" max="15103" width="8.5" style="74" customWidth="1"/>
    <col min="15104" max="15105" width="0" style="74" hidden="1" customWidth="1"/>
    <col min="15106" max="15106" width="8.83203125" style="74" bestFit="1" customWidth="1"/>
    <col min="15107" max="15114" width="7.5" style="74" customWidth="1"/>
    <col min="15115" max="15115" width="18.6640625" style="74" customWidth="1"/>
    <col min="15116" max="15116" width="20" style="74" bestFit="1" customWidth="1"/>
    <col min="15117" max="15117" width="7.33203125" style="74" customWidth="1"/>
    <col min="15118" max="15118" width="15.83203125" style="74" customWidth="1"/>
    <col min="15119" max="15119" width="17.6640625" style="74" customWidth="1"/>
    <col min="15120" max="15120" width="9.33203125" style="74"/>
    <col min="15121" max="15121" width="12.5" style="74" customWidth="1"/>
    <col min="15122" max="15122" width="15.83203125" style="74" customWidth="1"/>
    <col min="15123" max="15123" width="11.1640625" style="74" customWidth="1"/>
    <col min="15124" max="15125" width="9.33203125" style="74"/>
    <col min="15126" max="15126" width="16" style="74" customWidth="1"/>
    <col min="15127" max="15350" width="9.33203125" style="74"/>
    <col min="15351" max="15351" width="3.6640625" style="74" customWidth="1"/>
    <col min="15352" max="15352" width="10.5" style="74" customWidth="1"/>
    <col min="15353" max="15353" width="35.83203125" style="74" customWidth="1"/>
    <col min="15354" max="15354" width="16" style="74" customWidth="1"/>
    <col min="15355" max="15355" width="16.33203125" style="74" customWidth="1"/>
    <col min="15356" max="15356" width="26" style="74" customWidth="1"/>
    <col min="15357" max="15357" width="13" style="74" customWidth="1"/>
    <col min="15358" max="15358" width="9.1640625" style="74" customWidth="1"/>
    <col min="15359" max="15359" width="8.5" style="74" customWidth="1"/>
    <col min="15360" max="15361" width="0" style="74" hidden="1" customWidth="1"/>
    <col min="15362" max="15362" width="8.83203125" style="74" bestFit="1" customWidth="1"/>
    <col min="15363" max="15370" width="7.5" style="74" customWidth="1"/>
    <col min="15371" max="15371" width="18.6640625" style="74" customWidth="1"/>
    <col min="15372" max="15372" width="20" style="74" bestFit="1" customWidth="1"/>
    <col min="15373" max="15373" width="7.33203125" style="74" customWidth="1"/>
    <col min="15374" max="15374" width="15.83203125" style="74" customWidth="1"/>
    <col min="15375" max="15375" width="17.6640625" style="74" customWidth="1"/>
    <col min="15376" max="15376" width="9.33203125" style="74"/>
    <col min="15377" max="15377" width="12.5" style="74" customWidth="1"/>
    <col min="15378" max="15378" width="15.83203125" style="74" customWidth="1"/>
    <col min="15379" max="15379" width="11.1640625" style="74" customWidth="1"/>
    <col min="15380" max="15381" width="9.33203125" style="74"/>
    <col min="15382" max="15382" width="16" style="74" customWidth="1"/>
    <col min="15383" max="15606" width="9.33203125" style="74"/>
    <col min="15607" max="15607" width="3.6640625" style="74" customWidth="1"/>
    <col min="15608" max="15608" width="10.5" style="74" customWidth="1"/>
    <col min="15609" max="15609" width="35.83203125" style="74" customWidth="1"/>
    <col min="15610" max="15610" width="16" style="74" customWidth="1"/>
    <col min="15611" max="15611" width="16.33203125" style="74" customWidth="1"/>
    <col min="15612" max="15612" width="26" style="74" customWidth="1"/>
    <col min="15613" max="15613" width="13" style="74" customWidth="1"/>
    <col min="15614" max="15614" width="9.1640625" style="74" customWidth="1"/>
    <col min="15615" max="15615" width="8.5" style="74" customWidth="1"/>
    <col min="15616" max="15617" width="0" style="74" hidden="1" customWidth="1"/>
    <col min="15618" max="15618" width="8.83203125" style="74" bestFit="1" customWidth="1"/>
    <col min="15619" max="15626" width="7.5" style="74" customWidth="1"/>
    <col min="15627" max="15627" width="18.6640625" style="74" customWidth="1"/>
    <col min="15628" max="15628" width="20" style="74" bestFit="1" customWidth="1"/>
    <col min="15629" max="15629" width="7.33203125" style="74" customWidth="1"/>
    <col min="15630" max="15630" width="15.83203125" style="74" customWidth="1"/>
    <col min="15631" max="15631" width="17.6640625" style="74" customWidth="1"/>
    <col min="15632" max="15632" width="9.33203125" style="74"/>
    <col min="15633" max="15633" width="12.5" style="74" customWidth="1"/>
    <col min="15634" max="15634" width="15.83203125" style="74" customWidth="1"/>
    <col min="15635" max="15635" width="11.1640625" style="74" customWidth="1"/>
    <col min="15636" max="15637" width="9.33203125" style="74"/>
    <col min="15638" max="15638" width="16" style="74" customWidth="1"/>
    <col min="15639" max="15862" width="9.33203125" style="74"/>
    <col min="15863" max="15863" width="3.6640625" style="74" customWidth="1"/>
    <col min="15864" max="15864" width="10.5" style="74" customWidth="1"/>
    <col min="15865" max="15865" width="35.83203125" style="74" customWidth="1"/>
    <col min="15866" max="15866" width="16" style="74" customWidth="1"/>
    <col min="15867" max="15867" width="16.33203125" style="74" customWidth="1"/>
    <col min="15868" max="15868" width="26" style="74" customWidth="1"/>
    <col min="15869" max="15869" width="13" style="74" customWidth="1"/>
    <col min="15870" max="15870" width="9.1640625" style="74" customWidth="1"/>
    <col min="15871" max="15871" width="8.5" style="74" customWidth="1"/>
    <col min="15872" max="15873" width="0" style="74" hidden="1" customWidth="1"/>
    <col min="15874" max="15874" width="8.83203125" style="74" bestFit="1" customWidth="1"/>
    <col min="15875" max="15882" width="7.5" style="74" customWidth="1"/>
    <col min="15883" max="15883" width="18.6640625" style="74" customWidth="1"/>
    <col min="15884" max="15884" width="20" style="74" bestFit="1" customWidth="1"/>
    <col min="15885" max="15885" width="7.33203125" style="74" customWidth="1"/>
    <col min="15886" max="15886" width="15.83203125" style="74" customWidth="1"/>
    <col min="15887" max="15887" width="17.6640625" style="74" customWidth="1"/>
    <col min="15888" max="15888" width="9.33203125" style="74"/>
    <col min="15889" max="15889" width="12.5" style="74" customWidth="1"/>
    <col min="15890" max="15890" width="15.83203125" style="74" customWidth="1"/>
    <col min="15891" max="15891" width="11.1640625" style="74" customWidth="1"/>
    <col min="15892" max="15893" width="9.33203125" style="74"/>
    <col min="15894" max="15894" width="16" style="74" customWidth="1"/>
    <col min="15895" max="16118" width="9.33203125" style="74"/>
    <col min="16119" max="16119" width="3.6640625" style="74" customWidth="1"/>
    <col min="16120" max="16120" width="10.5" style="74" customWidth="1"/>
    <col min="16121" max="16121" width="35.83203125" style="74" customWidth="1"/>
    <col min="16122" max="16122" width="16" style="74" customWidth="1"/>
    <col min="16123" max="16123" width="16.33203125" style="74" customWidth="1"/>
    <col min="16124" max="16124" width="26" style="74" customWidth="1"/>
    <col min="16125" max="16125" width="13" style="74" customWidth="1"/>
    <col min="16126" max="16126" width="9.1640625" style="74" customWidth="1"/>
    <col min="16127" max="16127" width="8.5" style="74" customWidth="1"/>
    <col min="16128" max="16129" width="0" style="74" hidden="1" customWidth="1"/>
    <col min="16130" max="16130" width="8.83203125" style="74" bestFit="1" customWidth="1"/>
    <col min="16131" max="16138" width="7.5" style="74" customWidth="1"/>
    <col min="16139" max="16139" width="18.6640625" style="74" customWidth="1"/>
    <col min="16140" max="16140" width="20" style="74" bestFit="1" customWidth="1"/>
    <col min="16141" max="16141" width="7.33203125" style="74" customWidth="1"/>
    <col min="16142" max="16142" width="15.83203125" style="74" customWidth="1"/>
    <col min="16143" max="16143" width="17.6640625" style="74" customWidth="1"/>
    <col min="16144" max="16144" width="9.33203125" style="74"/>
    <col min="16145" max="16145" width="12.5" style="74" customWidth="1"/>
    <col min="16146" max="16146" width="15.83203125" style="74" customWidth="1"/>
    <col min="16147" max="16147" width="11.1640625" style="74" customWidth="1"/>
    <col min="16148" max="16149" width="9.33203125" style="74"/>
    <col min="16150" max="16150" width="16" style="74" customWidth="1"/>
    <col min="16151" max="16384" width="9.33203125" style="74"/>
  </cols>
  <sheetData>
    <row r="2" spans="2:32" ht="23.25" x14ac:dyDescent="0.35">
      <c r="B2" s="265" t="s">
        <v>0</v>
      </c>
      <c r="C2" s="249"/>
      <c r="D2" s="249"/>
      <c r="E2" s="249"/>
      <c r="F2" s="249"/>
      <c r="G2" s="249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49"/>
      <c r="W2" s="250"/>
      <c r="X2" s="250"/>
      <c r="Y2" s="250"/>
      <c r="AA2" s="249"/>
      <c r="AB2" s="249"/>
      <c r="AC2" s="249"/>
      <c r="AD2" s="249"/>
      <c r="AE2" s="249"/>
      <c r="AF2" s="249"/>
    </row>
    <row r="3" spans="2:32" ht="20.25" x14ac:dyDescent="0.3">
      <c r="B3" s="261"/>
      <c r="C3" s="249"/>
      <c r="D3" s="249"/>
      <c r="E3" s="249"/>
      <c r="F3" s="249"/>
      <c r="G3" s="249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49"/>
      <c r="W3" s="250"/>
      <c r="X3" s="250"/>
      <c r="Y3" s="250"/>
      <c r="AA3" s="249"/>
      <c r="AB3" s="249"/>
      <c r="AC3" s="249"/>
      <c r="AD3" s="249"/>
      <c r="AE3" s="249"/>
      <c r="AF3" s="249"/>
    </row>
    <row r="4" spans="2:32" ht="13.5" thickBot="1" x14ac:dyDescent="0.25">
      <c r="B4" s="262" t="s">
        <v>1</v>
      </c>
      <c r="C4" s="264">
        <v>45496</v>
      </c>
      <c r="D4" s="263"/>
      <c r="E4" s="249"/>
      <c r="F4" s="249"/>
      <c r="G4" s="249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49"/>
      <c r="W4" s="250"/>
      <c r="X4" s="250"/>
      <c r="Y4" s="250"/>
      <c r="AA4" s="249"/>
      <c r="AB4" s="249"/>
      <c r="AC4" s="249"/>
      <c r="AD4" s="249"/>
      <c r="AE4" s="249"/>
      <c r="AF4" s="249"/>
    </row>
    <row r="5" spans="2:32" ht="20.25" x14ac:dyDescent="0.3">
      <c r="B5" s="1"/>
      <c r="C5" s="2"/>
      <c r="D5" s="2"/>
      <c r="E5" s="2"/>
      <c r="W5" s="3"/>
      <c r="X5" s="277" t="s">
        <v>222</v>
      </c>
      <c r="Y5" s="278"/>
      <c r="Z5" s="74"/>
      <c r="AA5" s="1" t="s">
        <v>171</v>
      </c>
    </row>
    <row r="6" spans="2:32" ht="13.5" thickBot="1" x14ac:dyDescent="0.25">
      <c r="X6" s="279"/>
      <c r="Y6" s="280"/>
    </row>
    <row r="7" spans="2:32" x14ac:dyDescent="0.2">
      <c r="B7" s="185" t="s">
        <v>2</v>
      </c>
      <c r="C7" s="186"/>
      <c r="D7" s="187" t="s">
        <v>3</v>
      </c>
      <c r="E7" s="188" t="s">
        <v>4</v>
      </c>
      <c r="F7" s="189"/>
      <c r="G7" s="190"/>
      <c r="H7" s="281" t="s">
        <v>5</v>
      </c>
      <c r="I7" s="282"/>
      <c r="J7" s="281" t="s">
        <v>5</v>
      </c>
      <c r="K7" s="282"/>
      <c r="L7" s="191" t="s">
        <v>6</v>
      </c>
      <c r="M7" s="283" t="s">
        <v>7</v>
      </c>
      <c r="N7" s="284"/>
      <c r="O7" s="284"/>
      <c r="P7" s="284"/>
      <c r="Q7" s="284"/>
      <c r="R7" s="284"/>
      <c r="S7" s="284"/>
      <c r="T7" s="285"/>
      <c r="U7" s="191" t="s">
        <v>8</v>
      </c>
      <c r="V7" s="192" t="s">
        <v>93</v>
      </c>
      <c r="X7" s="221" t="s">
        <v>10</v>
      </c>
      <c r="Y7" s="221" t="s">
        <v>11</v>
      </c>
    </row>
    <row r="8" spans="2:32" ht="15.75" thickBot="1" x14ac:dyDescent="0.25">
      <c r="B8" s="193" t="s">
        <v>12</v>
      </c>
      <c r="C8" s="194" t="s">
        <v>13</v>
      </c>
      <c r="D8" s="195"/>
      <c r="E8" s="196" t="s">
        <v>98</v>
      </c>
      <c r="F8" s="197" t="s">
        <v>14</v>
      </c>
      <c r="G8" s="198" t="s">
        <v>15</v>
      </c>
      <c r="H8" s="200" t="s">
        <v>16</v>
      </c>
      <c r="I8" s="202" t="s">
        <v>17</v>
      </c>
      <c r="J8" s="200" t="s">
        <v>18</v>
      </c>
      <c r="K8" s="202" t="s">
        <v>19</v>
      </c>
      <c r="L8" s="199" t="s">
        <v>20</v>
      </c>
      <c r="M8" s="200" t="s">
        <v>21</v>
      </c>
      <c r="N8" s="201" t="s">
        <v>22</v>
      </c>
      <c r="O8" s="201" t="s">
        <v>23</v>
      </c>
      <c r="P8" s="201" t="s">
        <v>24</v>
      </c>
      <c r="Q8" s="201" t="s">
        <v>25</v>
      </c>
      <c r="R8" s="201" t="s">
        <v>26</v>
      </c>
      <c r="S8" s="201" t="s">
        <v>27</v>
      </c>
      <c r="T8" s="202" t="s">
        <v>28</v>
      </c>
      <c r="U8" s="199" t="s">
        <v>29</v>
      </c>
      <c r="V8" s="203" t="s">
        <v>30</v>
      </c>
      <c r="X8" s="222" t="s">
        <v>31</v>
      </c>
      <c r="Y8" s="222" t="s">
        <v>32</v>
      </c>
    </row>
    <row r="9" spans="2:32" x14ac:dyDescent="0.2">
      <c r="B9" s="57">
        <v>0</v>
      </c>
      <c r="C9" s="97" t="s">
        <v>33</v>
      </c>
      <c r="D9" s="95" t="s">
        <v>34</v>
      </c>
      <c r="E9" s="68">
        <v>41091</v>
      </c>
      <c r="F9" s="4" t="s">
        <v>35</v>
      </c>
      <c r="G9" s="69">
        <v>41153</v>
      </c>
      <c r="H9" s="204">
        <v>30</v>
      </c>
      <c r="I9" s="205">
        <v>130</v>
      </c>
      <c r="J9" s="4"/>
      <c r="K9" s="122"/>
      <c r="L9" s="70">
        <v>0</v>
      </c>
      <c r="M9" s="71">
        <v>0</v>
      </c>
      <c r="N9" s="70">
        <v>0</v>
      </c>
      <c r="O9" s="70">
        <v>0</v>
      </c>
      <c r="P9" s="70">
        <v>0</v>
      </c>
      <c r="Q9" s="70">
        <v>0</v>
      </c>
      <c r="R9" s="70">
        <v>0</v>
      </c>
      <c r="S9" s="70">
        <v>0</v>
      </c>
      <c r="T9" s="72">
        <v>0</v>
      </c>
      <c r="U9" s="73">
        <v>0</v>
      </c>
      <c r="V9" s="109">
        <v>2</v>
      </c>
      <c r="W9" s="5"/>
      <c r="X9" s="223">
        <v>50</v>
      </c>
      <c r="Y9" s="224">
        <f>IF(AND(X9&gt;=H9,X9&lt;=I9),L9+U9*LOG10(X9/80),"Buiten Bereik")</f>
        <v>0</v>
      </c>
      <c r="AA9" s="6" t="s">
        <v>172</v>
      </c>
    </row>
    <row r="10" spans="2:32" x14ac:dyDescent="0.2">
      <c r="B10" s="57">
        <v>1</v>
      </c>
      <c r="C10" s="97" t="s">
        <v>36</v>
      </c>
      <c r="D10" s="95" t="s">
        <v>34</v>
      </c>
      <c r="E10" s="68">
        <v>41091</v>
      </c>
      <c r="F10" s="4" t="s">
        <v>35</v>
      </c>
      <c r="G10" s="69">
        <v>41153</v>
      </c>
      <c r="H10" s="204">
        <v>50</v>
      </c>
      <c r="I10" s="205">
        <v>130</v>
      </c>
      <c r="J10" s="4"/>
      <c r="K10" s="122"/>
      <c r="L10" s="7">
        <v>-1.4</v>
      </c>
      <c r="M10" s="8">
        <v>0.5</v>
      </c>
      <c r="N10" s="7">
        <v>3.3</v>
      </c>
      <c r="O10" s="7">
        <v>2.4</v>
      </c>
      <c r="P10" s="7">
        <v>3.2</v>
      </c>
      <c r="Q10" s="7">
        <v>-1.3</v>
      </c>
      <c r="R10" s="7">
        <v>-3.5</v>
      </c>
      <c r="S10" s="7">
        <v>-2.6</v>
      </c>
      <c r="T10" s="9">
        <v>0.5</v>
      </c>
      <c r="U10" s="10">
        <v>-6.5</v>
      </c>
      <c r="V10" s="95">
        <v>1</v>
      </c>
      <c r="W10" s="5"/>
      <c r="X10" s="225">
        <v>70</v>
      </c>
      <c r="Y10" s="226">
        <f t="shared" ref="Y10:Y49" si="0">IF(AND(X10&gt;=H10,X10&lt;=I10),L10+U10*LOG10(X10/80),"Buiten Bereik")</f>
        <v>-1.0230523446450359</v>
      </c>
      <c r="AA10" s="6" t="s">
        <v>173</v>
      </c>
    </row>
    <row r="11" spans="2:32" x14ac:dyDescent="0.2">
      <c r="B11" s="57">
        <v>2</v>
      </c>
      <c r="C11" s="97" t="s">
        <v>37</v>
      </c>
      <c r="D11" s="95" t="s">
        <v>34</v>
      </c>
      <c r="E11" s="68">
        <v>41091</v>
      </c>
      <c r="F11" s="4" t="s">
        <v>35</v>
      </c>
      <c r="G11" s="69">
        <v>41153</v>
      </c>
      <c r="H11" s="204">
        <v>50</v>
      </c>
      <c r="I11" s="205">
        <v>130</v>
      </c>
      <c r="J11" s="4"/>
      <c r="K11" s="122"/>
      <c r="L11" s="7">
        <v>-4.5</v>
      </c>
      <c r="M11" s="8">
        <v>0.4</v>
      </c>
      <c r="N11" s="7">
        <v>2.4</v>
      </c>
      <c r="O11" s="7">
        <v>0.2</v>
      </c>
      <c r="P11" s="7">
        <v>-3.1</v>
      </c>
      <c r="Q11" s="7">
        <v>-4.2</v>
      </c>
      <c r="R11" s="7">
        <v>-6.3</v>
      </c>
      <c r="S11" s="7">
        <v>-4.8</v>
      </c>
      <c r="T11" s="9">
        <v>-2</v>
      </c>
      <c r="U11" s="10">
        <v>-3</v>
      </c>
      <c r="V11" s="95">
        <v>1</v>
      </c>
      <c r="X11" s="225">
        <v>80</v>
      </c>
      <c r="Y11" s="226">
        <f t="shared" si="0"/>
        <v>-4.5</v>
      </c>
      <c r="AA11" s="6" t="s">
        <v>174</v>
      </c>
    </row>
    <row r="12" spans="2:32" x14ac:dyDescent="0.2">
      <c r="B12" s="57">
        <v>3</v>
      </c>
      <c r="C12" s="97" t="s">
        <v>38</v>
      </c>
      <c r="D12" s="95" t="s">
        <v>34</v>
      </c>
      <c r="E12" s="68">
        <v>41091</v>
      </c>
      <c r="F12" s="4" t="s">
        <v>35</v>
      </c>
      <c r="G12" s="69">
        <v>41153</v>
      </c>
      <c r="H12" s="204">
        <v>80</v>
      </c>
      <c r="I12" s="205">
        <v>130</v>
      </c>
      <c r="J12" s="4"/>
      <c r="K12" s="122"/>
      <c r="L12" s="7">
        <v>-6.5</v>
      </c>
      <c r="M12" s="8">
        <v>-1</v>
      </c>
      <c r="N12" s="7">
        <v>1.7</v>
      </c>
      <c r="O12" s="7">
        <v>-1.5</v>
      </c>
      <c r="P12" s="7">
        <v>-5.3</v>
      </c>
      <c r="Q12" s="7">
        <v>-6.3</v>
      </c>
      <c r="R12" s="7">
        <v>-8.5</v>
      </c>
      <c r="S12" s="7">
        <v>-5.3</v>
      </c>
      <c r="T12" s="9">
        <v>-2.4</v>
      </c>
      <c r="U12" s="10">
        <v>-0.1</v>
      </c>
      <c r="V12" s="95">
        <v>2</v>
      </c>
      <c r="W12" s="5"/>
      <c r="X12" s="225">
        <v>80</v>
      </c>
      <c r="Y12" s="226">
        <f t="shared" si="0"/>
        <v>-6.5</v>
      </c>
      <c r="AA12" s="6" t="s">
        <v>175</v>
      </c>
    </row>
    <row r="13" spans="2:32" x14ac:dyDescent="0.2">
      <c r="B13" s="4" t="s">
        <v>39</v>
      </c>
      <c r="C13" s="98" t="s">
        <v>40</v>
      </c>
      <c r="D13" s="95" t="s">
        <v>34</v>
      </c>
      <c r="E13" s="68">
        <v>41091</v>
      </c>
      <c r="F13" s="4" t="s">
        <v>35</v>
      </c>
      <c r="G13" s="69">
        <v>41153</v>
      </c>
      <c r="H13" s="204">
        <v>40</v>
      </c>
      <c r="I13" s="205">
        <v>80</v>
      </c>
      <c r="J13" s="4"/>
      <c r="K13" s="122"/>
      <c r="L13" s="7">
        <v>-1.9</v>
      </c>
      <c r="M13" s="8">
        <v>1.1000000000000001</v>
      </c>
      <c r="N13" s="7">
        <v>-1</v>
      </c>
      <c r="O13" s="7">
        <v>0.2</v>
      </c>
      <c r="P13" s="7">
        <v>1.3</v>
      </c>
      <c r="Q13" s="7">
        <v>-1.9</v>
      </c>
      <c r="R13" s="7">
        <v>-2.8</v>
      </c>
      <c r="S13" s="7">
        <v>-2.1</v>
      </c>
      <c r="T13" s="9">
        <v>-1.4</v>
      </c>
      <c r="U13" s="10">
        <v>-1</v>
      </c>
      <c r="V13" s="95">
        <v>2</v>
      </c>
      <c r="X13" s="225">
        <v>50</v>
      </c>
      <c r="Y13" s="226">
        <f t="shared" si="0"/>
        <v>-1.6958800173440751</v>
      </c>
    </row>
    <row r="14" spans="2:32" x14ac:dyDescent="0.2">
      <c r="B14" s="4" t="s">
        <v>41</v>
      </c>
      <c r="C14" s="99" t="s">
        <v>42</v>
      </c>
      <c r="D14" s="95" t="s">
        <v>34</v>
      </c>
      <c r="E14" s="68">
        <v>41091</v>
      </c>
      <c r="F14" s="4" t="s">
        <v>35</v>
      </c>
      <c r="G14" s="69">
        <v>41153</v>
      </c>
      <c r="H14" s="204">
        <v>40</v>
      </c>
      <c r="I14" s="205">
        <v>80</v>
      </c>
      <c r="J14" s="4"/>
      <c r="K14" s="122"/>
      <c r="L14" s="7">
        <v>-0.8</v>
      </c>
      <c r="M14" s="8">
        <v>0.3</v>
      </c>
      <c r="N14" s="7">
        <v>0</v>
      </c>
      <c r="O14" s="7">
        <v>0</v>
      </c>
      <c r="P14" s="7">
        <v>-0.1</v>
      </c>
      <c r="Q14" s="7">
        <v>-0.7</v>
      </c>
      <c r="R14" s="7">
        <v>-1.3</v>
      </c>
      <c r="S14" s="7">
        <v>-0.8</v>
      </c>
      <c r="T14" s="9">
        <v>-0.8</v>
      </c>
      <c r="U14" s="10">
        <v>-1</v>
      </c>
      <c r="V14" s="95">
        <v>2</v>
      </c>
      <c r="X14" s="225">
        <v>50</v>
      </c>
      <c r="Y14" s="226">
        <f t="shared" si="0"/>
        <v>-0.59588001734407525</v>
      </c>
    </row>
    <row r="15" spans="2:32" x14ac:dyDescent="0.2">
      <c r="B15" s="57">
        <v>5</v>
      </c>
      <c r="C15" s="97" t="s">
        <v>43</v>
      </c>
      <c r="D15" s="95" t="s">
        <v>44</v>
      </c>
      <c r="E15" s="68">
        <v>41091</v>
      </c>
      <c r="F15" s="4" t="s">
        <v>35</v>
      </c>
      <c r="G15" s="69">
        <v>41153</v>
      </c>
      <c r="H15" s="204">
        <v>70</v>
      </c>
      <c r="I15" s="205">
        <v>120</v>
      </c>
      <c r="J15" s="4"/>
      <c r="K15" s="122"/>
      <c r="L15" s="7">
        <v>1.9</v>
      </c>
      <c r="M15" s="8">
        <v>1.1000000000000001</v>
      </c>
      <c r="N15" s="7">
        <v>-0.4</v>
      </c>
      <c r="O15" s="7">
        <v>1.3</v>
      </c>
      <c r="P15" s="7">
        <v>2.2000000000000002</v>
      </c>
      <c r="Q15" s="7">
        <v>2.5</v>
      </c>
      <c r="R15" s="7">
        <v>0.8</v>
      </c>
      <c r="S15" s="7">
        <v>-0.2</v>
      </c>
      <c r="T15" s="9">
        <v>-0.1</v>
      </c>
      <c r="U15" s="10">
        <v>1.4</v>
      </c>
      <c r="V15" s="95">
        <v>1</v>
      </c>
      <c r="X15" s="225">
        <v>50</v>
      </c>
      <c r="Y15" s="226" t="str">
        <f t="shared" si="0"/>
        <v>Buiten Bereik</v>
      </c>
    </row>
    <row r="16" spans="2:32" x14ac:dyDescent="0.2">
      <c r="B16" s="57">
        <v>6</v>
      </c>
      <c r="C16" s="97" t="s">
        <v>45</v>
      </c>
      <c r="D16" s="95" t="s">
        <v>44</v>
      </c>
      <c r="E16" s="68">
        <v>41091</v>
      </c>
      <c r="F16" s="4" t="s">
        <v>35</v>
      </c>
      <c r="G16" s="69">
        <v>41153</v>
      </c>
      <c r="H16" s="204">
        <v>70</v>
      </c>
      <c r="I16" s="205">
        <v>80</v>
      </c>
      <c r="J16" s="4"/>
      <c r="K16" s="122"/>
      <c r="L16" s="7">
        <v>0.3</v>
      </c>
      <c r="M16" s="8">
        <v>-0.2</v>
      </c>
      <c r="N16" s="7">
        <v>-0.7</v>
      </c>
      <c r="O16" s="7">
        <v>0.6</v>
      </c>
      <c r="P16" s="7">
        <v>1</v>
      </c>
      <c r="Q16" s="7">
        <v>1.1000000000000001</v>
      </c>
      <c r="R16" s="7">
        <v>-1.5</v>
      </c>
      <c r="S16" s="7">
        <v>-2</v>
      </c>
      <c r="T16" s="9">
        <v>-1.8</v>
      </c>
      <c r="U16" s="10">
        <v>1</v>
      </c>
      <c r="V16" s="95">
        <v>1</v>
      </c>
      <c r="X16" s="225">
        <v>50</v>
      </c>
      <c r="Y16" s="226" t="str">
        <f t="shared" si="0"/>
        <v>Buiten Bereik</v>
      </c>
    </row>
    <row r="17" spans="2:26" x14ac:dyDescent="0.2">
      <c r="B17" s="15">
        <v>7</v>
      </c>
      <c r="C17" s="97" t="s">
        <v>46</v>
      </c>
      <c r="D17" s="95" t="s">
        <v>44</v>
      </c>
      <c r="E17" s="68">
        <v>41091</v>
      </c>
      <c r="F17" s="4" t="s">
        <v>35</v>
      </c>
      <c r="G17" s="69">
        <v>41153</v>
      </c>
      <c r="H17" s="204">
        <v>70</v>
      </c>
      <c r="I17" s="205">
        <v>120</v>
      </c>
      <c r="J17" s="4"/>
      <c r="K17" s="122"/>
      <c r="L17" s="7">
        <v>2</v>
      </c>
      <c r="M17" s="8">
        <v>1.1000000000000001</v>
      </c>
      <c r="N17" s="7">
        <v>-0.5</v>
      </c>
      <c r="O17" s="7">
        <v>2.7</v>
      </c>
      <c r="P17" s="7">
        <v>2.1</v>
      </c>
      <c r="Q17" s="7">
        <v>1.6</v>
      </c>
      <c r="R17" s="7">
        <v>2.7</v>
      </c>
      <c r="S17" s="7">
        <v>1.3</v>
      </c>
      <c r="T17" s="9">
        <v>-0.4</v>
      </c>
      <c r="U17" s="10">
        <v>7.7</v>
      </c>
      <c r="V17" s="95">
        <v>2</v>
      </c>
      <c r="X17" s="225">
        <v>50</v>
      </c>
      <c r="Y17" s="226" t="str">
        <f t="shared" si="0"/>
        <v>Buiten Bereik</v>
      </c>
    </row>
    <row r="18" spans="2:26" x14ac:dyDescent="0.2">
      <c r="B18" s="15">
        <v>8</v>
      </c>
      <c r="C18" s="98" t="s">
        <v>47</v>
      </c>
      <c r="D18" s="95" t="s">
        <v>48</v>
      </c>
      <c r="E18" s="68">
        <v>41091</v>
      </c>
      <c r="F18" s="4" t="s">
        <v>35</v>
      </c>
      <c r="G18" s="69">
        <v>41153</v>
      </c>
      <c r="H18" s="204">
        <v>50</v>
      </c>
      <c r="I18" s="205">
        <v>130</v>
      </c>
      <c r="J18" s="4"/>
      <c r="K18" s="122"/>
      <c r="L18" s="7">
        <v>2.9</v>
      </c>
      <c r="M18" s="8">
        <v>1.1000000000000001</v>
      </c>
      <c r="N18" s="7">
        <v>1</v>
      </c>
      <c r="O18" s="7">
        <v>2.6</v>
      </c>
      <c r="P18" s="7">
        <v>4</v>
      </c>
      <c r="Q18" s="7">
        <v>4</v>
      </c>
      <c r="R18" s="7">
        <v>0.1</v>
      </c>
      <c r="S18" s="7">
        <v>-1</v>
      </c>
      <c r="T18" s="9">
        <v>-0.8</v>
      </c>
      <c r="U18" s="10">
        <v>-0.2</v>
      </c>
      <c r="V18" s="95">
        <v>1</v>
      </c>
      <c r="X18" s="225">
        <v>50</v>
      </c>
      <c r="Y18" s="226">
        <f t="shared" si="0"/>
        <v>2.9408239965311846</v>
      </c>
    </row>
    <row r="19" spans="2:26" s="6" customFormat="1" x14ac:dyDescent="0.2">
      <c r="B19" s="15" t="s">
        <v>49</v>
      </c>
      <c r="C19" s="98" t="s">
        <v>50</v>
      </c>
      <c r="D19" s="95" t="s">
        <v>51</v>
      </c>
      <c r="E19" s="68">
        <v>41091</v>
      </c>
      <c r="F19" s="4" t="s">
        <v>35</v>
      </c>
      <c r="G19" s="69">
        <v>41153</v>
      </c>
      <c r="H19" s="204">
        <v>30</v>
      </c>
      <c r="I19" s="205">
        <v>60</v>
      </c>
      <c r="J19" s="4"/>
      <c r="K19" s="122"/>
      <c r="L19" s="7">
        <v>2.4</v>
      </c>
      <c r="M19" s="8">
        <v>8.3000000000000007</v>
      </c>
      <c r="N19" s="7">
        <v>8.6999999999999993</v>
      </c>
      <c r="O19" s="7">
        <v>7.8</v>
      </c>
      <c r="P19" s="7">
        <v>5</v>
      </c>
      <c r="Q19" s="7">
        <v>3</v>
      </c>
      <c r="R19" s="7">
        <v>-0.7</v>
      </c>
      <c r="S19" s="7">
        <v>0.8</v>
      </c>
      <c r="T19" s="9">
        <v>1.8</v>
      </c>
      <c r="U19" s="10">
        <v>2.5</v>
      </c>
      <c r="V19" s="91">
        <v>1</v>
      </c>
      <c r="W19" s="5"/>
      <c r="X19" s="225">
        <v>50</v>
      </c>
      <c r="Y19" s="226">
        <f t="shared" si="0"/>
        <v>1.8897000433601878</v>
      </c>
      <c r="Z19" s="5"/>
    </row>
    <row r="20" spans="2:26" s="6" customFormat="1" x14ac:dyDescent="0.2">
      <c r="B20" s="15" t="s">
        <v>52</v>
      </c>
      <c r="C20" s="98" t="s">
        <v>53</v>
      </c>
      <c r="D20" s="95" t="s">
        <v>51</v>
      </c>
      <c r="E20" s="68">
        <v>41091</v>
      </c>
      <c r="F20" s="4" t="s">
        <v>35</v>
      </c>
      <c r="G20" s="69">
        <v>41153</v>
      </c>
      <c r="H20" s="204">
        <v>30</v>
      </c>
      <c r="I20" s="205">
        <v>60</v>
      </c>
      <c r="J20" s="4"/>
      <c r="K20" s="122"/>
      <c r="L20" s="7">
        <v>6.1</v>
      </c>
      <c r="M20" s="8">
        <v>12.3</v>
      </c>
      <c r="N20" s="7">
        <v>11.9</v>
      </c>
      <c r="O20" s="7">
        <v>9.6999999999999993</v>
      </c>
      <c r="P20" s="7">
        <v>7.1</v>
      </c>
      <c r="Q20" s="7">
        <v>7.1</v>
      </c>
      <c r="R20" s="7">
        <v>2.8</v>
      </c>
      <c r="S20" s="7">
        <v>4.7</v>
      </c>
      <c r="T20" s="9">
        <v>4.5</v>
      </c>
      <c r="U20" s="10">
        <v>2.9</v>
      </c>
      <c r="V20" s="91">
        <v>1</v>
      </c>
      <c r="W20" s="5"/>
      <c r="X20" s="225">
        <v>50</v>
      </c>
      <c r="Y20" s="226">
        <f t="shared" si="0"/>
        <v>5.5080520502978176</v>
      </c>
      <c r="Z20" s="5"/>
    </row>
    <row r="21" spans="2:26" s="6" customFormat="1" x14ac:dyDescent="0.2">
      <c r="B21" s="4">
        <v>10</v>
      </c>
      <c r="C21" s="98" t="s">
        <v>54</v>
      </c>
      <c r="D21" s="95" t="s">
        <v>51</v>
      </c>
      <c r="E21" s="68">
        <v>41091</v>
      </c>
      <c r="F21" s="4" t="s">
        <v>35</v>
      </c>
      <c r="G21" s="69">
        <v>41153</v>
      </c>
      <c r="H21" s="204">
        <v>30</v>
      </c>
      <c r="I21" s="205">
        <v>60</v>
      </c>
      <c r="J21" s="4"/>
      <c r="K21" s="122"/>
      <c r="L21" s="7">
        <v>-2</v>
      </c>
      <c r="M21" s="8">
        <v>7.8</v>
      </c>
      <c r="N21" s="7">
        <v>6.3</v>
      </c>
      <c r="O21" s="7">
        <v>5.2</v>
      </c>
      <c r="P21" s="7">
        <v>2.8</v>
      </c>
      <c r="Q21" s="7">
        <v>-1.9</v>
      </c>
      <c r="R21" s="7">
        <v>-6</v>
      </c>
      <c r="S21" s="7">
        <v>-3</v>
      </c>
      <c r="T21" s="9">
        <v>-0.1</v>
      </c>
      <c r="U21" s="10">
        <v>-1.7</v>
      </c>
      <c r="V21" s="91">
        <v>1</v>
      </c>
      <c r="W21" s="5"/>
      <c r="X21" s="225">
        <v>50</v>
      </c>
      <c r="Y21" s="226">
        <f t="shared" si="0"/>
        <v>-1.6529960294849277</v>
      </c>
      <c r="Z21" s="5"/>
    </row>
    <row r="22" spans="2:26" s="6" customFormat="1" x14ac:dyDescent="0.2">
      <c r="B22" s="4">
        <v>11</v>
      </c>
      <c r="C22" s="98" t="s">
        <v>55</v>
      </c>
      <c r="D22" s="95" t="s">
        <v>34</v>
      </c>
      <c r="E22" s="68">
        <v>41091</v>
      </c>
      <c r="F22" s="4" t="s">
        <v>35</v>
      </c>
      <c r="G22" s="69">
        <v>41153</v>
      </c>
      <c r="H22" s="204">
        <v>40</v>
      </c>
      <c r="I22" s="205">
        <v>130</v>
      </c>
      <c r="J22" s="4"/>
      <c r="K22" s="122"/>
      <c r="L22" s="7">
        <v>-3.4</v>
      </c>
      <c r="M22" s="8">
        <v>1.1000000000000001</v>
      </c>
      <c r="N22" s="7">
        <v>0.1</v>
      </c>
      <c r="O22" s="7">
        <v>-0.7</v>
      </c>
      <c r="P22" s="7">
        <v>-1.3</v>
      </c>
      <c r="Q22" s="7">
        <v>-3.1</v>
      </c>
      <c r="R22" s="7">
        <v>-4.9000000000000004</v>
      </c>
      <c r="S22" s="7">
        <v>-3.5</v>
      </c>
      <c r="T22" s="9">
        <v>-1.5</v>
      </c>
      <c r="U22" s="10">
        <v>-2.5</v>
      </c>
      <c r="V22" s="91">
        <v>2</v>
      </c>
      <c r="W22" s="5"/>
      <c r="X22" s="225">
        <v>50</v>
      </c>
      <c r="Y22" s="226">
        <f t="shared" si="0"/>
        <v>-2.8897000433601878</v>
      </c>
      <c r="Z22" s="5"/>
    </row>
    <row r="23" spans="2:26" s="6" customFormat="1" ht="13.5" thickBot="1" x14ac:dyDescent="0.25">
      <c r="B23" s="100">
        <v>12</v>
      </c>
      <c r="C23" s="101" t="s">
        <v>56</v>
      </c>
      <c r="D23" s="96" t="s">
        <v>34</v>
      </c>
      <c r="E23" s="68">
        <v>41091</v>
      </c>
      <c r="F23" s="4" t="s">
        <v>35</v>
      </c>
      <c r="G23" s="69">
        <v>41153</v>
      </c>
      <c r="H23" s="204">
        <v>40</v>
      </c>
      <c r="I23" s="205">
        <v>130</v>
      </c>
      <c r="J23" s="100"/>
      <c r="K23" s="206"/>
      <c r="L23" s="7">
        <v>-5</v>
      </c>
      <c r="M23" s="8">
        <v>0.4</v>
      </c>
      <c r="N23" s="7">
        <v>-1.3</v>
      </c>
      <c r="O23" s="7">
        <v>-1.3</v>
      </c>
      <c r="P23" s="7">
        <v>-0.4</v>
      </c>
      <c r="Q23" s="7">
        <v>-5</v>
      </c>
      <c r="R23" s="7">
        <v>-7.1</v>
      </c>
      <c r="S23" s="7">
        <v>-4.9000000000000004</v>
      </c>
      <c r="T23" s="9">
        <v>-3.3</v>
      </c>
      <c r="U23" s="10">
        <v>-1.5</v>
      </c>
      <c r="V23" s="96">
        <v>2</v>
      </c>
      <c r="W23" s="5"/>
      <c r="X23" s="225">
        <v>50</v>
      </c>
      <c r="Y23" s="226">
        <f t="shared" si="0"/>
        <v>-4.6938200260161125</v>
      </c>
      <c r="Z23" s="5"/>
    </row>
    <row r="24" spans="2:26" s="6" customFormat="1" x14ac:dyDescent="0.2">
      <c r="B24" s="102">
        <v>13</v>
      </c>
      <c r="C24" s="103" t="s">
        <v>189</v>
      </c>
      <c r="D24" s="90" t="s">
        <v>51</v>
      </c>
      <c r="E24" s="85">
        <v>42677</v>
      </c>
      <c r="F24" s="61" t="s">
        <v>190</v>
      </c>
      <c r="G24" s="85">
        <v>42640</v>
      </c>
      <c r="H24" s="207">
        <v>40</v>
      </c>
      <c r="I24" s="215">
        <v>50</v>
      </c>
      <c r="J24" s="61"/>
      <c r="K24" s="120"/>
      <c r="L24" s="62">
        <v>-3.6</v>
      </c>
      <c r="M24" s="63">
        <v>4.8</v>
      </c>
      <c r="N24" s="64">
        <v>4.5999999999999996</v>
      </c>
      <c r="O24" s="64">
        <v>4.5</v>
      </c>
      <c r="P24" s="64">
        <v>1.4</v>
      </c>
      <c r="Q24" s="64">
        <v>-4</v>
      </c>
      <c r="R24" s="64">
        <v>-6.3</v>
      </c>
      <c r="S24" s="64">
        <v>-3.4</v>
      </c>
      <c r="T24" s="65">
        <v>-0.7</v>
      </c>
      <c r="U24" s="62">
        <v>-3.3</v>
      </c>
      <c r="V24" s="90">
        <v>1</v>
      </c>
      <c r="W24" s="5"/>
      <c r="X24" s="227">
        <v>50</v>
      </c>
      <c r="Y24" s="224">
        <f t="shared" si="0"/>
        <v>-2.9264040572354482</v>
      </c>
      <c r="Z24" s="5"/>
    </row>
    <row r="25" spans="2:26" s="6" customFormat="1" x14ac:dyDescent="0.2">
      <c r="B25" s="15">
        <v>14</v>
      </c>
      <c r="C25" s="99" t="s">
        <v>216</v>
      </c>
      <c r="D25" s="91" t="s">
        <v>34</v>
      </c>
      <c r="E25" s="79">
        <v>43979</v>
      </c>
      <c r="F25" s="4" t="s">
        <v>217</v>
      </c>
      <c r="G25" s="79">
        <v>43969</v>
      </c>
      <c r="H25" s="204">
        <v>50</v>
      </c>
      <c r="I25" s="205">
        <v>60</v>
      </c>
      <c r="J25" s="4"/>
      <c r="K25" s="122"/>
      <c r="L25" s="10">
        <v>-5.2</v>
      </c>
      <c r="M25" s="8">
        <v>4.2</v>
      </c>
      <c r="N25" s="7">
        <v>1.4</v>
      </c>
      <c r="O25" s="7">
        <v>0.9</v>
      </c>
      <c r="P25" s="7">
        <v>0.2</v>
      </c>
      <c r="Q25" s="7">
        <v>-6.5</v>
      </c>
      <c r="R25" s="7">
        <v>-6.5</v>
      </c>
      <c r="S25" s="7">
        <v>-3.5</v>
      </c>
      <c r="T25" s="9">
        <v>-1.4</v>
      </c>
      <c r="U25" s="10">
        <v>1.9</v>
      </c>
      <c r="V25" s="91">
        <v>2</v>
      </c>
      <c r="W25" s="5"/>
      <c r="X25" s="228">
        <v>60</v>
      </c>
      <c r="Y25" s="226">
        <f t="shared" si="0"/>
        <v>-5.43738359955577</v>
      </c>
      <c r="Z25" s="5"/>
    </row>
    <row r="26" spans="2:26" s="6" customFormat="1" x14ac:dyDescent="0.2">
      <c r="B26" s="15">
        <v>15</v>
      </c>
      <c r="C26" s="99" t="s">
        <v>57</v>
      </c>
      <c r="D26" s="91" t="s">
        <v>34</v>
      </c>
      <c r="E26" s="79">
        <v>41299</v>
      </c>
      <c r="F26" s="4" t="s">
        <v>58</v>
      </c>
      <c r="G26" s="79">
        <v>41289</v>
      </c>
      <c r="H26" s="204">
        <v>40</v>
      </c>
      <c r="I26" s="205">
        <v>90</v>
      </c>
      <c r="J26" s="4"/>
      <c r="K26" s="122"/>
      <c r="L26" s="10">
        <v>-5.6</v>
      </c>
      <c r="M26" s="8">
        <v>-0.3</v>
      </c>
      <c r="N26" s="7">
        <v>-2.1</v>
      </c>
      <c r="O26" s="7">
        <v>-1.7</v>
      </c>
      <c r="P26" s="7">
        <v>-0.8</v>
      </c>
      <c r="Q26" s="7">
        <v>-5.8</v>
      </c>
      <c r="R26" s="7">
        <v>-7.1</v>
      </c>
      <c r="S26" s="7">
        <v>-5.3</v>
      </c>
      <c r="T26" s="9">
        <v>-4</v>
      </c>
      <c r="U26" s="10">
        <v>-2.4</v>
      </c>
      <c r="V26" s="91">
        <v>2</v>
      </c>
      <c r="W26" s="5"/>
      <c r="X26" s="228">
        <v>50</v>
      </c>
      <c r="Y26" s="226">
        <f t="shared" si="0"/>
        <v>-5.1101120416257801</v>
      </c>
      <c r="Z26" s="5"/>
    </row>
    <row r="27" spans="2:26" s="6" customFormat="1" x14ac:dyDescent="0.2">
      <c r="B27" s="15">
        <v>16</v>
      </c>
      <c r="C27" s="99" t="s">
        <v>59</v>
      </c>
      <c r="D27" s="91" t="s">
        <v>34</v>
      </c>
      <c r="E27" s="79">
        <v>41299</v>
      </c>
      <c r="F27" s="4" t="s">
        <v>60</v>
      </c>
      <c r="G27" s="79">
        <v>41289</v>
      </c>
      <c r="H27" s="204">
        <v>50</v>
      </c>
      <c r="I27" s="205">
        <v>80</v>
      </c>
      <c r="J27" s="4"/>
      <c r="K27" s="122"/>
      <c r="L27" s="10">
        <v>-3.9</v>
      </c>
      <c r="M27" s="8">
        <v>-0.1</v>
      </c>
      <c r="N27" s="7">
        <v>-1.5</v>
      </c>
      <c r="O27" s="7">
        <v>-1.8</v>
      </c>
      <c r="P27" s="7">
        <v>-1.9</v>
      </c>
      <c r="Q27" s="7">
        <v>-4.0999999999999996</v>
      </c>
      <c r="R27" s="7">
        <v>-4.0999999999999996</v>
      </c>
      <c r="S27" s="7">
        <v>-3.3</v>
      </c>
      <c r="T27" s="9">
        <v>-2.2999999999999998</v>
      </c>
      <c r="U27" s="10">
        <v>-2.2000000000000002</v>
      </c>
      <c r="V27" s="91">
        <v>2</v>
      </c>
      <c r="W27" s="5"/>
      <c r="X27" s="228">
        <v>50</v>
      </c>
      <c r="Y27" s="226">
        <f t="shared" si="0"/>
        <v>-3.4509360381569651</v>
      </c>
      <c r="Z27" s="5"/>
    </row>
    <row r="28" spans="2:26" s="14" customFormat="1" x14ac:dyDescent="0.2">
      <c r="B28" s="15">
        <v>17</v>
      </c>
      <c r="C28" s="99" t="s">
        <v>61</v>
      </c>
      <c r="D28" s="91" t="s">
        <v>34</v>
      </c>
      <c r="E28" s="79">
        <v>41333</v>
      </c>
      <c r="F28" s="4" t="s">
        <v>62</v>
      </c>
      <c r="G28" s="79">
        <v>41330</v>
      </c>
      <c r="H28" s="204">
        <v>60</v>
      </c>
      <c r="I28" s="205">
        <v>70</v>
      </c>
      <c r="J28" s="4"/>
      <c r="K28" s="122"/>
      <c r="L28" s="10">
        <v>-4</v>
      </c>
      <c r="M28" s="8">
        <v>2.1</v>
      </c>
      <c r="N28" s="7">
        <v>0.9</v>
      </c>
      <c r="O28" s="7">
        <v>-0.2</v>
      </c>
      <c r="P28" s="7">
        <v>-0.1</v>
      </c>
      <c r="Q28" s="7">
        <v>-3.8</v>
      </c>
      <c r="R28" s="7">
        <v>-6.1</v>
      </c>
      <c r="S28" s="7">
        <v>-4</v>
      </c>
      <c r="T28" s="9">
        <v>-2.2999999999999998</v>
      </c>
      <c r="U28" s="10">
        <v>-2.6</v>
      </c>
      <c r="V28" s="91">
        <v>2</v>
      </c>
      <c r="W28" s="5"/>
      <c r="X28" s="228">
        <v>50</v>
      </c>
      <c r="Y28" s="226" t="str">
        <f t="shared" si="0"/>
        <v>Buiten Bereik</v>
      </c>
      <c r="Z28" s="5"/>
    </row>
    <row r="29" spans="2:26" s="14" customFormat="1" x14ac:dyDescent="0.2">
      <c r="B29" s="15">
        <v>18</v>
      </c>
      <c r="C29" s="99" t="s">
        <v>63</v>
      </c>
      <c r="D29" s="91" t="s">
        <v>34</v>
      </c>
      <c r="E29" s="79">
        <v>41333</v>
      </c>
      <c r="F29" s="4" t="s">
        <v>64</v>
      </c>
      <c r="G29" s="79">
        <v>41330</v>
      </c>
      <c r="H29" s="204">
        <v>50</v>
      </c>
      <c r="I29" s="205">
        <v>80</v>
      </c>
      <c r="J29" s="4"/>
      <c r="K29" s="122"/>
      <c r="L29" s="10">
        <v>-5.0999999999999996</v>
      </c>
      <c r="M29" s="8">
        <v>0.1</v>
      </c>
      <c r="N29" s="7">
        <v>-1.6</v>
      </c>
      <c r="O29" s="7">
        <v>-1.8</v>
      </c>
      <c r="P29" s="7">
        <v>-0.9</v>
      </c>
      <c r="Q29" s="7">
        <v>-5.0999999999999996</v>
      </c>
      <c r="R29" s="7">
        <v>-6.9</v>
      </c>
      <c r="S29" s="7">
        <v>-4.9000000000000004</v>
      </c>
      <c r="T29" s="9">
        <v>-3.3</v>
      </c>
      <c r="U29" s="10">
        <v>-1.6</v>
      </c>
      <c r="V29" s="91">
        <v>2</v>
      </c>
      <c r="W29" s="5"/>
      <c r="X29" s="228">
        <v>50</v>
      </c>
      <c r="Y29" s="226">
        <f t="shared" si="0"/>
        <v>-4.77340802775052</v>
      </c>
      <c r="Z29" s="5"/>
    </row>
    <row r="30" spans="2:26" s="14" customFormat="1" x14ac:dyDescent="0.2">
      <c r="B30" s="15">
        <v>19</v>
      </c>
      <c r="C30" s="99" t="s">
        <v>65</v>
      </c>
      <c r="D30" s="91" t="s">
        <v>34</v>
      </c>
      <c r="E30" s="79">
        <v>41501</v>
      </c>
      <c r="F30" s="4" t="s">
        <v>66</v>
      </c>
      <c r="G30" s="79">
        <v>41449</v>
      </c>
      <c r="H30" s="204">
        <v>50</v>
      </c>
      <c r="I30" s="205">
        <v>70</v>
      </c>
      <c r="J30" s="4"/>
      <c r="K30" s="122"/>
      <c r="L30" s="10">
        <v>-4.7</v>
      </c>
      <c r="M30" s="8">
        <v>1.3</v>
      </c>
      <c r="N30" s="7">
        <v>-0.6</v>
      </c>
      <c r="O30" s="7">
        <v>-0.3</v>
      </c>
      <c r="P30" s="7">
        <v>0.7</v>
      </c>
      <c r="Q30" s="7">
        <v>-4.8</v>
      </c>
      <c r="R30" s="7">
        <v>-7.1</v>
      </c>
      <c r="S30" s="7">
        <v>-5.4</v>
      </c>
      <c r="T30" s="9">
        <v>-3.7</v>
      </c>
      <c r="U30" s="10">
        <v>-1.5</v>
      </c>
      <c r="V30" s="91">
        <v>2</v>
      </c>
      <c r="W30" s="5"/>
      <c r="X30" s="228">
        <v>50</v>
      </c>
      <c r="Y30" s="226">
        <f t="shared" si="0"/>
        <v>-4.3938200260161127</v>
      </c>
      <c r="Z30" s="5"/>
    </row>
    <row r="31" spans="2:26" s="14" customFormat="1" x14ac:dyDescent="0.2">
      <c r="B31" s="15">
        <v>20</v>
      </c>
      <c r="C31" s="99" t="s">
        <v>67</v>
      </c>
      <c r="D31" s="91" t="s">
        <v>34</v>
      </c>
      <c r="E31" s="79">
        <v>41501</v>
      </c>
      <c r="F31" s="4" t="s">
        <v>68</v>
      </c>
      <c r="G31" s="79">
        <v>41449</v>
      </c>
      <c r="H31" s="204">
        <v>40</v>
      </c>
      <c r="I31" s="205">
        <v>80</v>
      </c>
      <c r="J31" s="4"/>
      <c r="K31" s="122"/>
      <c r="L31" s="10">
        <v>-5.3</v>
      </c>
      <c r="M31" s="8">
        <v>1.5</v>
      </c>
      <c r="N31" s="7">
        <v>-0.5</v>
      </c>
      <c r="O31" s="7">
        <v>-0.5</v>
      </c>
      <c r="P31" s="7">
        <v>-0.3</v>
      </c>
      <c r="Q31" s="7">
        <v>-5.8</v>
      </c>
      <c r="R31" s="7">
        <v>-6.8</v>
      </c>
      <c r="S31" s="7">
        <v>-5</v>
      </c>
      <c r="T31" s="9">
        <v>-3.6</v>
      </c>
      <c r="U31" s="10">
        <v>-2.5</v>
      </c>
      <c r="V31" s="91">
        <v>2</v>
      </c>
      <c r="W31" s="5"/>
      <c r="X31" s="228">
        <v>50</v>
      </c>
      <c r="Y31" s="226">
        <f t="shared" si="0"/>
        <v>-4.7897000433601882</v>
      </c>
      <c r="Z31" s="5"/>
    </row>
    <row r="32" spans="2:26" s="6" customFormat="1" x14ac:dyDescent="0.2">
      <c r="B32" s="15">
        <v>21</v>
      </c>
      <c r="C32" s="99" t="s">
        <v>69</v>
      </c>
      <c r="D32" s="91" t="s">
        <v>34</v>
      </c>
      <c r="E32" s="79">
        <v>41526</v>
      </c>
      <c r="F32" s="4" t="s">
        <v>70</v>
      </c>
      <c r="G32" s="79">
        <v>41516</v>
      </c>
      <c r="H32" s="204">
        <v>50</v>
      </c>
      <c r="I32" s="205">
        <v>80</v>
      </c>
      <c r="J32" s="4"/>
      <c r="K32" s="122"/>
      <c r="L32" s="10">
        <v>-3.2</v>
      </c>
      <c r="M32" s="8">
        <v>0.6</v>
      </c>
      <c r="N32" s="7">
        <v>-1</v>
      </c>
      <c r="O32" s="7">
        <v>-1.2</v>
      </c>
      <c r="P32" s="7">
        <v>-0.5</v>
      </c>
      <c r="Q32" s="7">
        <v>-2.9</v>
      </c>
      <c r="R32" s="7">
        <v>-4.5999999999999996</v>
      </c>
      <c r="S32" s="7">
        <v>-3.4</v>
      </c>
      <c r="T32" s="9">
        <v>-2.8</v>
      </c>
      <c r="U32" s="10">
        <v>-2.9</v>
      </c>
      <c r="V32" s="91">
        <v>2</v>
      </c>
      <c r="W32" s="5"/>
      <c r="X32" s="228">
        <v>50</v>
      </c>
      <c r="Y32" s="226">
        <f t="shared" si="0"/>
        <v>-2.6080520502978182</v>
      </c>
      <c r="Z32" s="5"/>
    </row>
    <row r="33" spans="2:26" s="14" customFormat="1" x14ac:dyDescent="0.2">
      <c r="B33" s="15">
        <v>22</v>
      </c>
      <c r="C33" s="99" t="s">
        <v>71</v>
      </c>
      <c r="D33" s="91" t="s">
        <v>34</v>
      </c>
      <c r="E33" s="79">
        <v>41548</v>
      </c>
      <c r="F33" s="4" t="s">
        <v>203</v>
      </c>
      <c r="G33" s="79">
        <v>41547</v>
      </c>
      <c r="H33" s="204">
        <v>40</v>
      </c>
      <c r="I33" s="205">
        <v>50</v>
      </c>
      <c r="J33" s="4"/>
      <c r="K33" s="122"/>
      <c r="L33" s="10">
        <v>-5</v>
      </c>
      <c r="M33" s="8">
        <v>5.5</v>
      </c>
      <c r="N33" s="7">
        <v>0.4</v>
      </c>
      <c r="O33" s="7">
        <v>0.3</v>
      </c>
      <c r="P33" s="7">
        <v>0.4</v>
      </c>
      <c r="Q33" s="7">
        <v>-6</v>
      </c>
      <c r="R33" s="7">
        <v>-6.1</v>
      </c>
      <c r="S33" s="7">
        <v>-4.8</v>
      </c>
      <c r="T33" s="9">
        <v>-3</v>
      </c>
      <c r="U33" s="10">
        <v>-2</v>
      </c>
      <c r="V33" s="91">
        <v>2</v>
      </c>
      <c r="W33" s="5"/>
      <c r="X33" s="228">
        <v>50</v>
      </c>
      <c r="Y33" s="226">
        <f t="shared" si="0"/>
        <v>-4.59176003468815</v>
      </c>
      <c r="Z33" s="5"/>
    </row>
    <row r="34" spans="2:26" s="6" customFormat="1" x14ac:dyDescent="0.2">
      <c r="B34" s="15">
        <v>23</v>
      </c>
      <c r="C34" s="99" t="s">
        <v>72</v>
      </c>
      <c r="D34" s="91" t="s">
        <v>34</v>
      </c>
      <c r="E34" s="79">
        <v>41548</v>
      </c>
      <c r="F34" s="4" t="s">
        <v>73</v>
      </c>
      <c r="G34" s="79">
        <v>41542</v>
      </c>
      <c r="H34" s="204">
        <v>50</v>
      </c>
      <c r="I34" s="205">
        <v>80</v>
      </c>
      <c r="J34" s="4"/>
      <c r="K34" s="122"/>
      <c r="L34" s="10">
        <v>-5.4</v>
      </c>
      <c r="M34" s="8">
        <v>-0.7</v>
      </c>
      <c r="N34" s="7">
        <v>-1.4</v>
      </c>
      <c r="O34" s="7">
        <v>-1.2</v>
      </c>
      <c r="P34" s="7">
        <v>-0.9</v>
      </c>
      <c r="Q34" s="7">
        <v>-6</v>
      </c>
      <c r="R34" s="7">
        <v>-6.3</v>
      </c>
      <c r="S34" s="7">
        <v>-4.3</v>
      </c>
      <c r="T34" s="9">
        <v>-3.4</v>
      </c>
      <c r="U34" s="10">
        <v>-3.6</v>
      </c>
      <c r="V34" s="91">
        <v>2</v>
      </c>
      <c r="W34" s="5"/>
      <c r="X34" s="228">
        <v>50</v>
      </c>
      <c r="Y34" s="226">
        <f t="shared" si="0"/>
        <v>-4.6651680624386707</v>
      </c>
      <c r="Z34" s="5"/>
    </row>
    <row r="35" spans="2:26" s="14" customFormat="1" x14ac:dyDescent="0.2">
      <c r="B35" s="15">
        <v>24</v>
      </c>
      <c r="C35" s="99" t="s">
        <v>74</v>
      </c>
      <c r="D35" s="91" t="s">
        <v>34</v>
      </c>
      <c r="E35" s="79">
        <v>41603</v>
      </c>
      <c r="F35" s="4" t="s">
        <v>75</v>
      </c>
      <c r="G35" s="79">
        <v>41586</v>
      </c>
      <c r="H35" s="204">
        <v>50</v>
      </c>
      <c r="I35" s="205">
        <v>80</v>
      </c>
      <c r="J35" s="4"/>
      <c r="K35" s="122"/>
      <c r="L35" s="10">
        <v>-5.4</v>
      </c>
      <c r="M35" s="8">
        <v>-0.5</v>
      </c>
      <c r="N35" s="7">
        <v>-2.5</v>
      </c>
      <c r="O35" s="7">
        <v>-2.2000000000000002</v>
      </c>
      <c r="P35" s="7">
        <v>-0.4</v>
      </c>
      <c r="Q35" s="7">
        <v>-5.2</v>
      </c>
      <c r="R35" s="7">
        <v>-8</v>
      </c>
      <c r="S35" s="7">
        <v>-5.9</v>
      </c>
      <c r="T35" s="9">
        <v>-5.0999999999999996</v>
      </c>
      <c r="U35" s="10">
        <v>-4.3</v>
      </c>
      <c r="V35" s="91">
        <v>2</v>
      </c>
      <c r="W35" s="5"/>
      <c r="X35" s="228">
        <v>50</v>
      </c>
      <c r="Y35" s="226">
        <f t="shared" si="0"/>
        <v>-4.5222840745795239</v>
      </c>
      <c r="Z35" s="5"/>
    </row>
    <row r="36" spans="2:26" s="14" customFormat="1" x14ac:dyDescent="0.2">
      <c r="B36" s="15">
        <v>25</v>
      </c>
      <c r="C36" s="99" t="s">
        <v>76</v>
      </c>
      <c r="D36" s="91" t="s">
        <v>34</v>
      </c>
      <c r="E36" s="79">
        <v>41652</v>
      </c>
      <c r="F36" s="4" t="s">
        <v>77</v>
      </c>
      <c r="G36" s="79">
        <v>41626</v>
      </c>
      <c r="H36" s="204">
        <v>40</v>
      </c>
      <c r="I36" s="205">
        <v>80</v>
      </c>
      <c r="J36" s="4"/>
      <c r="K36" s="122"/>
      <c r="L36" s="10">
        <v>-3.9</v>
      </c>
      <c r="M36" s="8">
        <v>2.2000000000000002</v>
      </c>
      <c r="N36" s="7">
        <v>-0.1</v>
      </c>
      <c r="O36" s="7">
        <v>-0.4</v>
      </c>
      <c r="P36" s="7">
        <v>-1</v>
      </c>
      <c r="Q36" s="7">
        <v>-4.0999999999999996</v>
      </c>
      <c r="R36" s="7">
        <v>-4.8</v>
      </c>
      <c r="S36" s="7">
        <v>-3.1</v>
      </c>
      <c r="T36" s="9">
        <v>-2.2000000000000002</v>
      </c>
      <c r="U36" s="10">
        <v>1.1000000000000001</v>
      </c>
      <c r="V36" s="91">
        <v>2</v>
      </c>
      <c r="W36" s="5"/>
      <c r="X36" s="228">
        <v>50</v>
      </c>
      <c r="Y36" s="226">
        <f t="shared" si="0"/>
        <v>-4.1245319809215175</v>
      </c>
      <c r="Z36" s="5"/>
    </row>
    <row r="37" spans="2:26" s="14" customFormat="1" x14ac:dyDescent="0.2">
      <c r="B37" s="15">
        <v>26</v>
      </c>
      <c r="C37" s="99" t="s">
        <v>78</v>
      </c>
      <c r="D37" s="91" t="s">
        <v>34</v>
      </c>
      <c r="E37" s="82">
        <v>42125</v>
      </c>
      <c r="F37" s="15" t="s">
        <v>199</v>
      </c>
      <c r="G37" s="82">
        <v>42104</v>
      </c>
      <c r="H37" s="211">
        <v>50</v>
      </c>
      <c r="I37" s="216">
        <v>80</v>
      </c>
      <c r="J37" s="15"/>
      <c r="K37" s="125"/>
      <c r="L37" s="16">
        <v>-3.3</v>
      </c>
      <c r="M37" s="59">
        <v>-2</v>
      </c>
      <c r="N37" s="17">
        <v>-2.5</v>
      </c>
      <c r="O37" s="17">
        <v>-1.7</v>
      </c>
      <c r="P37" s="17">
        <v>-0.6</v>
      </c>
      <c r="Q37" s="17">
        <v>-3.2</v>
      </c>
      <c r="R37" s="17">
        <v>-3.9</v>
      </c>
      <c r="S37" s="17">
        <v>-4.5</v>
      </c>
      <c r="T37" s="60">
        <v>-4.8</v>
      </c>
      <c r="U37" s="16">
        <v>-4</v>
      </c>
      <c r="V37" s="92">
        <v>2</v>
      </c>
      <c r="W37" s="5"/>
      <c r="X37" s="228">
        <v>50</v>
      </c>
      <c r="Y37" s="226">
        <f t="shared" si="0"/>
        <v>-2.4835200693763007</v>
      </c>
      <c r="Z37" s="5"/>
    </row>
    <row r="38" spans="2:26" s="14" customFormat="1" x14ac:dyDescent="0.2">
      <c r="B38" s="15">
        <v>27</v>
      </c>
      <c r="C38" s="99" t="s">
        <v>79</v>
      </c>
      <c r="D38" s="91" t="s">
        <v>51</v>
      </c>
      <c r="E38" s="79">
        <v>41673</v>
      </c>
      <c r="F38" s="4" t="s">
        <v>80</v>
      </c>
      <c r="G38" s="86">
        <v>41668</v>
      </c>
      <c r="H38" s="204">
        <v>40</v>
      </c>
      <c r="I38" s="205">
        <v>50</v>
      </c>
      <c r="J38" s="4"/>
      <c r="K38" s="122"/>
      <c r="L38" s="10">
        <v>-1.3</v>
      </c>
      <c r="M38" s="8">
        <v>5.8</v>
      </c>
      <c r="N38" s="7">
        <v>4.8</v>
      </c>
      <c r="O38" s="7">
        <v>4.3</v>
      </c>
      <c r="P38" s="7">
        <v>1.9</v>
      </c>
      <c r="Q38" s="7">
        <v>-0.9</v>
      </c>
      <c r="R38" s="7">
        <v>-3.7</v>
      </c>
      <c r="S38" s="7">
        <v>-2.5</v>
      </c>
      <c r="T38" s="9">
        <v>-1.9</v>
      </c>
      <c r="U38" s="10">
        <v>-1.3</v>
      </c>
      <c r="V38" s="91">
        <v>2</v>
      </c>
      <c r="W38" s="5"/>
      <c r="X38" s="228">
        <v>50</v>
      </c>
      <c r="Y38" s="226">
        <f t="shared" si="0"/>
        <v>-1.0346440225472979</v>
      </c>
      <c r="Z38" s="5"/>
    </row>
    <row r="39" spans="2:26" s="14" customFormat="1" x14ac:dyDescent="0.2">
      <c r="B39" s="15">
        <v>28</v>
      </c>
      <c r="C39" s="99" t="s">
        <v>81</v>
      </c>
      <c r="D39" s="91" t="s">
        <v>34</v>
      </c>
      <c r="E39" s="82">
        <v>42044</v>
      </c>
      <c r="F39" s="4" t="s">
        <v>202</v>
      </c>
      <c r="G39" s="79">
        <v>41711</v>
      </c>
      <c r="H39" s="204">
        <v>50</v>
      </c>
      <c r="I39" s="205">
        <v>60</v>
      </c>
      <c r="J39" s="4"/>
      <c r="K39" s="122"/>
      <c r="L39" s="10">
        <v>-2.2999999999999998</v>
      </c>
      <c r="M39" s="8">
        <v>5.3</v>
      </c>
      <c r="N39" s="7">
        <v>2.2999999999999998</v>
      </c>
      <c r="O39" s="7">
        <v>1.5</v>
      </c>
      <c r="P39" s="7">
        <v>0.3</v>
      </c>
      <c r="Q39" s="7">
        <v>-2.6</v>
      </c>
      <c r="R39" s="7">
        <v>-3</v>
      </c>
      <c r="S39" s="7">
        <v>-2.5</v>
      </c>
      <c r="T39" s="9">
        <v>-1.4</v>
      </c>
      <c r="U39" s="10">
        <v>-1.2</v>
      </c>
      <c r="V39" s="91">
        <v>2</v>
      </c>
      <c r="W39" s="5"/>
      <c r="X39" s="228">
        <v>50</v>
      </c>
      <c r="Y39" s="226">
        <f t="shared" si="0"/>
        <v>-2.0550560208128901</v>
      </c>
      <c r="Z39" s="5"/>
    </row>
    <row r="40" spans="2:26" s="14" customFormat="1" x14ac:dyDescent="0.2">
      <c r="B40" s="15">
        <v>29</v>
      </c>
      <c r="C40" s="99" t="s">
        <v>82</v>
      </c>
      <c r="D40" s="91" t="s">
        <v>34</v>
      </c>
      <c r="E40" s="82">
        <v>42044</v>
      </c>
      <c r="F40" s="4" t="s">
        <v>83</v>
      </c>
      <c r="G40" s="86">
        <v>42038</v>
      </c>
      <c r="H40" s="204">
        <v>40</v>
      </c>
      <c r="I40" s="205">
        <v>60</v>
      </c>
      <c r="J40" s="4"/>
      <c r="K40" s="122"/>
      <c r="L40" s="10">
        <v>-3.8</v>
      </c>
      <c r="M40" s="8">
        <v>4.0999999999999996</v>
      </c>
      <c r="N40" s="7">
        <v>2</v>
      </c>
      <c r="O40" s="7">
        <v>2</v>
      </c>
      <c r="P40" s="7">
        <v>0.1</v>
      </c>
      <c r="Q40" s="7">
        <v>-4.8</v>
      </c>
      <c r="R40" s="7">
        <v>-4.5</v>
      </c>
      <c r="S40" s="7">
        <v>-2.2999999999999998</v>
      </c>
      <c r="T40" s="9">
        <v>0.6</v>
      </c>
      <c r="U40" s="10">
        <v>-4</v>
      </c>
      <c r="V40" s="91">
        <v>2</v>
      </c>
      <c r="W40" s="5"/>
      <c r="X40" s="228">
        <v>50</v>
      </c>
      <c r="Y40" s="226">
        <f t="shared" si="0"/>
        <v>-2.9835200693763007</v>
      </c>
      <c r="Z40" s="5"/>
    </row>
    <row r="41" spans="2:26" s="14" customFormat="1" x14ac:dyDescent="0.2">
      <c r="B41" s="15">
        <v>30</v>
      </c>
      <c r="C41" s="99" t="s">
        <v>84</v>
      </c>
      <c r="D41" s="91" t="s">
        <v>51</v>
      </c>
      <c r="E41" s="82">
        <v>43062</v>
      </c>
      <c r="F41" s="15" t="s">
        <v>210</v>
      </c>
      <c r="G41" s="82">
        <v>43516</v>
      </c>
      <c r="H41" s="204">
        <v>40</v>
      </c>
      <c r="I41" s="205">
        <v>50</v>
      </c>
      <c r="J41" s="4"/>
      <c r="K41" s="122"/>
      <c r="L41" s="16">
        <v>-1.59</v>
      </c>
      <c r="M41" s="59">
        <v>2.4</v>
      </c>
      <c r="N41" s="17">
        <v>4</v>
      </c>
      <c r="O41" s="17">
        <v>5</v>
      </c>
      <c r="P41" s="17">
        <v>2.9</v>
      </c>
      <c r="Q41" s="17">
        <v>-1.4</v>
      </c>
      <c r="R41" s="17">
        <v>-3.8</v>
      </c>
      <c r="S41" s="17">
        <v>-3.8</v>
      </c>
      <c r="T41" s="60">
        <v>-1.7</v>
      </c>
      <c r="U41" s="16">
        <v>2</v>
      </c>
      <c r="V41" s="91">
        <v>1</v>
      </c>
      <c r="W41" s="5"/>
      <c r="X41" s="228">
        <v>50</v>
      </c>
      <c r="Y41" s="226">
        <f t="shared" si="0"/>
        <v>-1.9982399653118497</v>
      </c>
      <c r="Z41" s="5"/>
    </row>
    <row r="42" spans="2:26" s="14" customFormat="1" x14ac:dyDescent="0.2">
      <c r="B42" s="15">
        <v>31</v>
      </c>
      <c r="C42" s="99" t="s">
        <v>213</v>
      </c>
      <c r="D42" s="34" t="s">
        <v>34</v>
      </c>
      <c r="E42" s="84">
        <v>44473</v>
      </c>
      <c r="F42" s="47" t="s">
        <v>218</v>
      </c>
      <c r="G42" s="87">
        <v>44461</v>
      </c>
      <c r="H42" s="204">
        <v>40</v>
      </c>
      <c r="I42" s="205">
        <v>70</v>
      </c>
      <c r="J42" s="4"/>
      <c r="K42" s="122"/>
      <c r="L42" s="10">
        <v>-4.7</v>
      </c>
      <c r="M42" s="8">
        <v>-1.9</v>
      </c>
      <c r="N42" s="7">
        <v>-2.9</v>
      </c>
      <c r="O42" s="7">
        <v>-2</v>
      </c>
      <c r="P42" s="7">
        <v>-2</v>
      </c>
      <c r="Q42" s="7">
        <v>-5.3</v>
      </c>
      <c r="R42" s="7">
        <v>-4.4000000000000004</v>
      </c>
      <c r="S42" s="7">
        <v>-4.5999999999999996</v>
      </c>
      <c r="T42" s="9">
        <v>-4.5</v>
      </c>
      <c r="U42" s="10">
        <v>-2.2000000000000002</v>
      </c>
      <c r="V42" s="91">
        <v>2</v>
      </c>
      <c r="W42" s="5"/>
      <c r="X42" s="228">
        <v>50</v>
      </c>
      <c r="Y42" s="226">
        <f t="shared" si="0"/>
        <v>-4.2509360381569659</v>
      </c>
      <c r="Z42" s="5"/>
    </row>
    <row r="43" spans="2:26" s="14" customFormat="1" x14ac:dyDescent="0.2">
      <c r="B43" s="15">
        <v>32</v>
      </c>
      <c r="C43" s="99" t="s">
        <v>226</v>
      </c>
      <c r="D43" s="91" t="s">
        <v>34</v>
      </c>
      <c r="E43" s="82">
        <v>44473</v>
      </c>
      <c r="F43" s="15" t="s">
        <v>224</v>
      </c>
      <c r="G43" s="82">
        <v>44287</v>
      </c>
      <c r="H43" s="204">
        <v>50</v>
      </c>
      <c r="I43" s="205">
        <v>50</v>
      </c>
      <c r="J43" s="4">
        <v>70</v>
      </c>
      <c r="K43" s="122">
        <v>70</v>
      </c>
      <c r="L43" s="10">
        <v>-3.24</v>
      </c>
      <c r="M43" s="8">
        <v>1.2</v>
      </c>
      <c r="N43" s="7">
        <v>0.4</v>
      </c>
      <c r="O43" s="7">
        <v>0.7</v>
      </c>
      <c r="P43" s="7">
        <v>1.3</v>
      </c>
      <c r="Q43" s="7">
        <v>-3.7</v>
      </c>
      <c r="R43" s="7">
        <v>-4.5999999999999996</v>
      </c>
      <c r="S43" s="7">
        <v>-3.1</v>
      </c>
      <c r="T43" s="9">
        <v>-2.8</v>
      </c>
      <c r="U43" s="10">
        <v>-1.8</v>
      </c>
      <c r="V43" s="91">
        <v>2</v>
      </c>
      <c r="W43" s="5"/>
      <c r="X43" s="228">
        <v>70</v>
      </c>
      <c r="Y43" s="226" t="str">
        <f t="shared" si="0"/>
        <v>Buiten Bereik</v>
      </c>
      <c r="Z43" s="5"/>
    </row>
    <row r="44" spans="2:26" s="14" customFormat="1" x14ac:dyDescent="0.2">
      <c r="B44" s="15">
        <v>33</v>
      </c>
      <c r="C44" s="99" t="s">
        <v>85</v>
      </c>
      <c r="D44" s="91" t="s">
        <v>34</v>
      </c>
      <c r="E44" s="82">
        <v>43062</v>
      </c>
      <c r="F44" s="15" t="s">
        <v>201</v>
      </c>
      <c r="G44" s="88">
        <v>43041</v>
      </c>
      <c r="H44" s="211">
        <v>50</v>
      </c>
      <c r="I44" s="216">
        <v>60</v>
      </c>
      <c r="J44" s="15"/>
      <c r="K44" s="125"/>
      <c r="L44" s="16">
        <v>-3.8</v>
      </c>
      <c r="M44" s="59">
        <v>-0.3</v>
      </c>
      <c r="N44" s="17">
        <v>-2</v>
      </c>
      <c r="O44" s="17">
        <v>-1.2</v>
      </c>
      <c r="P44" s="17">
        <v>-0.6</v>
      </c>
      <c r="Q44" s="17">
        <v>-4</v>
      </c>
      <c r="R44" s="17">
        <v>-4.3</v>
      </c>
      <c r="S44" s="17">
        <v>-4.0999999999999996</v>
      </c>
      <c r="T44" s="60">
        <v>-3.9</v>
      </c>
      <c r="U44" s="16">
        <v>-2.6</v>
      </c>
      <c r="V44" s="92">
        <v>2</v>
      </c>
      <c r="W44" s="5"/>
      <c r="X44" s="228">
        <v>50</v>
      </c>
      <c r="Y44" s="226">
        <f t="shared" ref="Y44" si="1">IF(AND(X44&gt;=H44,X44&lt;=I44),L44+U44*LOG10(X44/80),"Buiten Bereik")</f>
        <v>-3.2692880450945951</v>
      </c>
      <c r="Z44" s="5"/>
    </row>
    <row r="45" spans="2:26" s="14" customFormat="1" x14ac:dyDescent="0.2">
      <c r="B45" s="15">
        <v>34</v>
      </c>
      <c r="C45" s="99" t="s">
        <v>181</v>
      </c>
      <c r="D45" s="91" t="s">
        <v>34</v>
      </c>
      <c r="E45" s="82">
        <v>42395</v>
      </c>
      <c r="F45" s="4" t="s">
        <v>182</v>
      </c>
      <c r="G45" s="79">
        <v>42228</v>
      </c>
      <c r="H45" s="204">
        <v>70</v>
      </c>
      <c r="I45" s="205">
        <v>90</v>
      </c>
      <c r="J45" s="15"/>
      <c r="K45" s="125"/>
      <c r="L45" s="10">
        <v>-4.9000000000000004</v>
      </c>
      <c r="M45" s="8">
        <v>-2</v>
      </c>
      <c r="N45" s="7">
        <v>-1.6</v>
      </c>
      <c r="O45" s="7">
        <v>-1.8</v>
      </c>
      <c r="P45" s="7">
        <v>1.3</v>
      </c>
      <c r="Q45" s="7">
        <v>-5.0999999999999996</v>
      </c>
      <c r="R45" s="7">
        <v>-6.9</v>
      </c>
      <c r="S45" s="7">
        <v>-6.8</v>
      </c>
      <c r="T45" s="9">
        <v>-5.6</v>
      </c>
      <c r="U45" s="10">
        <v>-10.6</v>
      </c>
      <c r="V45" s="91">
        <v>1</v>
      </c>
      <c r="W45" s="5"/>
      <c r="X45" s="228">
        <v>50</v>
      </c>
      <c r="Y45" s="226" t="str">
        <f t="shared" ref="Y45:Y46" si="2">IF(AND(X45&gt;=H45,X45&lt;=I45),L45+U45*LOG10(X45/80),"Buiten Bereik")</f>
        <v>Buiten Bereik</v>
      </c>
      <c r="Z45" s="5"/>
    </row>
    <row r="46" spans="2:26" s="14" customFormat="1" x14ac:dyDescent="0.2">
      <c r="B46" s="15">
        <v>35</v>
      </c>
      <c r="C46" s="99" t="s">
        <v>200</v>
      </c>
      <c r="D46" s="91" t="s">
        <v>34</v>
      </c>
      <c r="E46" s="82">
        <v>43922</v>
      </c>
      <c r="F46" s="15" t="s">
        <v>215</v>
      </c>
      <c r="G46" s="88">
        <v>43554</v>
      </c>
      <c r="H46" s="211">
        <v>50</v>
      </c>
      <c r="I46" s="216">
        <v>60</v>
      </c>
      <c r="J46" s="15"/>
      <c r="K46" s="125"/>
      <c r="L46" s="16">
        <v>-3.6</v>
      </c>
      <c r="M46" s="59">
        <v>6.4</v>
      </c>
      <c r="N46" s="17">
        <v>4</v>
      </c>
      <c r="O46" s="17">
        <v>1.9</v>
      </c>
      <c r="P46" s="17">
        <v>-0.9</v>
      </c>
      <c r="Q46" s="17">
        <v>-5.2</v>
      </c>
      <c r="R46" s="17">
        <v>-3.3</v>
      </c>
      <c r="S46" s="17">
        <v>-0.8</v>
      </c>
      <c r="T46" s="60">
        <v>1.5</v>
      </c>
      <c r="U46" s="16">
        <v>-1.35</v>
      </c>
      <c r="V46" s="92">
        <v>2</v>
      </c>
      <c r="W46" s="5"/>
      <c r="X46" s="228">
        <v>50</v>
      </c>
      <c r="Y46" s="226">
        <f t="shared" si="2"/>
        <v>-3.3244380234145017</v>
      </c>
      <c r="Z46" s="5"/>
    </row>
    <row r="47" spans="2:26" s="14" customFormat="1" x14ac:dyDescent="0.2">
      <c r="B47" s="53">
        <v>36</v>
      </c>
      <c r="C47" s="104" t="s">
        <v>184</v>
      </c>
      <c r="D47" s="107" t="s">
        <v>34</v>
      </c>
      <c r="E47" s="84">
        <v>42677</v>
      </c>
      <c r="F47" s="57" t="s">
        <v>192</v>
      </c>
      <c r="G47" s="87">
        <v>42443</v>
      </c>
      <c r="H47" s="217">
        <v>40</v>
      </c>
      <c r="I47" s="218">
        <v>50</v>
      </c>
      <c r="J47" s="15"/>
      <c r="K47" s="125"/>
      <c r="L47" s="10">
        <v>-3.6</v>
      </c>
      <c r="M47" s="8">
        <v>0.9</v>
      </c>
      <c r="N47" s="7">
        <v>0.1</v>
      </c>
      <c r="O47" s="7">
        <v>0.9</v>
      </c>
      <c r="P47" s="7">
        <v>0.8</v>
      </c>
      <c r="Q47" s="7">
        <v>-3.5</v>
      </c>
      <c r="R47" s="7">
        <v>-5.7</v>
      </c>
      <c r="S47" s="7">
        <v>-4.4000000000000004</v>
      </c>
      <c r="T47" s="9">
        <v>-3.7</v>
      </c>
      <c r="U47" s="10">
        <v>-1.1000000000000001</v>
      </c>
      <c r="V47" s="91">
        <v>2</v>
      </c>
      <c r="W47" s="5"/>
      <c r="X47" s="228">
        <v>50</v>
      </c>
      <c r="Y47" s="226">
        <f t="shared" ref="Y47" si="3">IF(AND(X47&gt;=H47,X47&lt;=I47),L47+U47*LOG10(X47/80),"Buiten Bereik")</f>
        <v>-3.3754680190784829</v>
      </c>
      <c r="Z47" s="5"/>
    </row>
    <row r="48" spans="2:26" s="14" customFormat="1" x14ac:dyDescent="0.2">
      <c r="B48" s="53">
        <v>37</v>
      </c>
      <c r="C48" s="97" t="s">
        <v>186</v>
      </c>
      <c r="D48" s="95" t="s">
        <v>34</v>
      </c>
      <c r="E48" s="84">
        <v>42436</v>
      </c>
      <c r="F48" s="57" t="s">
        <v>185</v>
      </c>
      <c r="G48" s="88">
        <v>42349</v>
      </c>
      <c r="H48" s="219">
        <v>50</v>
      </c>
      <c r="I48" s="220">
        <v>60</v>
      </c>
      <c r="J48" s="15"/>
      <c r="K48" s="125"/>
      <c r="L48" s="16">
        <v>-1.9</v>
      </c>
      <c r="M48" s="59">
        <v>0.7</v>
      </c>
      <c r="N48" s="17">
        <v>-0.5</v>
      </c>
      <c r="O48" s="17">
        <v>-0.2</v>
      </c>
      <c r="P48" s="17">
        <v>1</v>
      </c>
      <c r="Q48" s="17">
        <v>-2</v>
      </c>
      <c r="R48" s="17">
        <v>-2.2999999999999998</v>
      </c>
      <c r="S48" s="17">
        <v>-2.7</v>
      </c>
      <c r="T48" s="60">
        <v>-3</v>
      </c>
      <c r="U48" s="16">
        <v>-1.9</v>
      </c>
      <c r="V48" s="92">
        <v>2</v>
      </c>
      <c r="W48" s="5"/>
      <c r="X48" s="228">
        <v>50</v>
      </c>
      <c r="Y48" s="226">
        <f t="shared" si="0"/>
        <v>-1.5121720329537429</v>
      </c>
      <c r="Z48" s="5"/>
    </row>
    <row r="49" spans="1:32" s="14" customFormat="1" x14ac:dyDescent="0.2">
      <c r="B49" s="15">
        <v>38</v>
      </c>
      <c r="C49" s="99" t="s">
        <v>187</v>
      </c>
      <c r="D49" s="91" t="s">
        <v>34</v>
      </c>
      <c r="E49" s="82">
        <v>43083</v>
      </c>
      <c r="F49" s="15" t="s">
        <v>204</v>
      </c>
      <c r="G49" s="88">
        <v>43073</v>
      </c>
      <c r="H49" s="211">
        <v>50</v>
      </c>
      <c r="I49" s="216">
        <v>60</v>
      </c>
      <c r="J49" s="15"/>
      <c r="K49" s="125"/>
      <c r="L49" s="16">
        <v>-3.62</v>
      </c>
      <c r="M49" s="59">
        <v>1.2</v>
      </c>
      <c r="N49" s="17">
        <v>0</v>
      </c>
      <c r="O49" s="17">
        <v>0.5</v>
      </c>
      <c r="P49" s="17">
        <v>-0.4</v>
      </c>
      <c r="Q49" s="17">
        <v>-3.7</v>
      </c>
      <c r="R49" s="17">
        <v>-5.0999999999999996</v>
      </c>
      <c r="S49" s="17">
        <v>-3.5</v>
      </c>
      <c r="T49" s="60">
        <v>-3.3</v>
      </c>
      <c r="U49" s="16">
        <v>-2.76</v>
      </c>
      <c r="V49" s="92">
        <v>2</v>
      </c>
      <c r="W49" s="5"/>
      <c r="X49" s="228">
        <v>50</v>
      </c>
      <c r="Y49" s="226">
        <f t="shared" si="0"/>
        <v>-3.0566288478696477</v>
      </c>
      <c r="Z49" s="5"/>
    </row>
    <row r="50" spans="1:32" s="14" customFormat="1" x14ac:dyDescent="0.2">
      <c r="B50" s="15">
        <v>39</v>
      </c>
      <c r="C50" s="99" t="s">
        <v>188</v>
      </c>
      <c r="D50" s="91" t="s">
        <v>34</v>
      </c>
      <c r="E50" s="82">
        <v>42677</v>
      </c>
      <c r="F50" s="15" t="s">
        <v>191</v>
      </c>
      <c r="G50" s="88">
        <v>42551</v>
      </c>
      <c r="H50" s="211">
        <v>50</v>
      </c>
      <c r="I50" s="216">
        <v>50</v>
      </c>
      <c r="J50" s="15"/>
      <c r="K50" s="125"/>
      <c r="L50" s="16">
        <v>-5.6</v>
      </c>
      <c r="M50" s="59">
        <v>-0.6</v>
      </c>
      <c r="N50" s="17">
        <v>-2.1</v>
      </c>
      <c r="O50" s="17">
        <v>-1.1000000000000001</v>
      </c>
      <c r="P50" s="17">
        <v>-1.1000000000000001</v>
      </c>
      <c r="Q50" s="17">
        <v>-6</v>
      </c>
      <c r="R50" s="17">
        <v>-6.8</v>
      </c>
      <c r="S50" s="17">
        <v>-5.0999999999999996</v>
      </c>
      <c r="T50" s="60">
        <v>-4.3</v>
      </c>
      <c r="U50" s="16">
        <v>-1.6</v>
      </c>
      <c r="V50" s="92">
        <v>2</v>
      </c>
      <c r="W50" s="5"/>
      <c r="X50" s="228">
        <v>50</v>
      </c>
      <c r="Y50" s="226">
        <f t="shared" ref="Y50:Y52" si="4">IF(AND(X50&gt;=H50,X50&lt;=I50),L50+U50*LOG10(X50/80),"Buiten Bereik")</f>
        <v>-5.27340802775052</v>
      </c>
      <c r="Z50" s="5"/>
    </row>
    <row r="51" spans="1:32" s="14" customFormat="1" x14ac:dyDescent="0.2">
      <c r="B51" s="15">
        <v>40</v>
      </c>
      <c r="C51" s="99" t="s">
        <v>193</v>
      </c>
      <c r="D51" s="91" t="s">
        <v>34</v>
      </c>
      <c r="E51" s="84">
        <v>42895</v>
      </c>
      <c r="F51" s="15" t="s">
        <v>194</v>
      </c>
      <c r="G51" s="88">
        <v>42713</v>
      </c>
      <c r="H51" s="211">
        <v>50</v>
      </c>
      <c r="I51" s="216">
        <v>70</v>
      </c>
      <c r="J51" s="15"/>
      <c r="K51" s="125"/>
      <c r="L51" s="16">
        <v>-5.6</v>
      </c>
      <c r="M51" s="59">
        <v>-0.3</v>
      </c>
      <c r="N51" s="17">
        <v>-2.4</v>
      </c>
      <c r="O51" s="17">
        <v>-2.5</v>
      </c>
      <c r="P51" s="17">
        <v>-0.3</v>
      </c>
      <c r="Q51" s="17">
        <v>-5.8</v>
      </c>
      <c r="R51" s="17">
        <v>-7.5</v>
      </c>
      <c r="S51" s="17">
        <v>-5.9</v>
      </c>
      <c r="T51" s="60">
        <v>-4.5</v>
      </c>
      <c r="U51" s="16">
        <v>-3.7</v>
      </c>
      <c r="V51" s="92">
        <v>2</v>
      </c>
      <c r="W51" s="5"/>
      <c r="X51" s="228">
        <v>50</v>
      </c>
      <c r="Y51" s="226">
        <f t="shared" si="4"/>
        <v>-4.8447560641730778</v>
      </c>
      <c r="Z51" s="5"/>
    </row>
    <row r="52" spans="1:32" s="14" customFormat="1" x14ac:dyDescent="0.2">
      <c r="B52" s="15">
        <v>41</v>
      </c>
      <c r="C52" s="99" t="s">
        <v>195</v>
      </c>
      <c r="D52" s="91" t="s">
        <v>34</v>
      </c>
      <c r="E52" s="84">
        <v>42895</v>
      </c>
      <c r="F52" s="15" t="s">
        <v>196</v>
      </c>
      <c r="G52" s="88">
        <v>42836</v>
      </c>
      <c r="H52" s="211">
        <v>40</v>
      </c>
      <c r="I52" s="216">
        <v>50</v>
      </c>
      <c r="J52" s="15"/>
      <c r="K52" s="125"/>
      <c r="L52" s="16">
        <v>-3.1</v>
      </c>
      <c r="M52" s="59">
        <v>0.4</v>
      </c>
      <c r="N52" s="17">
        <v>-0.8</v>
      </c>
      <c r="O52" s="17">
        <v>0.7</v>
      </c>
      <c r="P52" s="17">
        <v>-0.4</v>
      </c>
      <c r="Q52" s="17">
        <v>-3.5</v>
      </c>
      <c r="R52" s="17">
        <v>-3.5</v>
      </c>
      <c r="S52" s="17">
        <v>-2.7</v>
      </c>
      <c r="T52" s="60">
        <v>-2</v>
      </c>
      <c r="U52" s="16">
        <v>-2.6</v>
      </c>
      <c r="V52" s="92">
        <v>2</v>
      </c>
      <c r="W52" s="5"/>
      <c r="X52" s="228">
        <v>50</v>
      </c>
      <c r="Y52" s="226">
        <f t="shared" si="4"/>
        <v>-2.5692880450945959</v>
      </c>
      <c r="Z52" s="5"/>
    </row>
    <row r="53" spans="1:32" s="14" customFormat="1" x14ac:dyDescent="0.2">
      <c r="B53" s="53">
        <v>42</v>
      </c>
      <c r="C53" s="97" t="s">
        <v>197</v>
      </c>
      <c r="D53" s="95" t="s">
        <v>34</v>
      </c>
      <c r="E53" s="84">
        <v>44473</v>
      </c>
      <c r="F53" s="57" t="s">
        <v>220</v>
      </c>
      <c r="G53" s="88">
        <v>44462</v>
      </c>
      <c r="H53" s="219">
        <v>90</v>
      </c>
      <c r="I53" s="220">
        <v>110</v>
      </c>
      <c r="J53" s="15"/>
      <c r="K53" s="125"/>
      <c r="L53" s="16">
        <v>-4.5999999999999996</v>
      </c>
      <c r="M53" s="59">
        <v>0.6</v>
      </c>
      <c r="N53" s="17">
        <v>2.4</v>
      </c>
      <c r="O53" s="17">
        <v>1.4</v>
      </c>
      <c r="P53" s="17">
        <v>0.2</v>
      </c>
      <c r="Q53" s="17">
        <v>-5.6</v>
      </c>
      <c r="R53" s="17">
        <v>-4.9000000000000004</v>
      </c>
      <c r="S53" s="17">
        <v>-5.5</v>
      </c>
      <c r="T53" s="60">
        <v>-3.5</v>
      </c>
      <c r="U53" s="16">
        <v>-3.9</v>
      </c>
      <c r="V53" s="92">
        <v>1</v>
      </c>
      <c r="W53" s="5"/>
      <c r="X53" s="228">
        <v>50</v>
      </c>
      <c r="Y53" s="226" t="str">
        <f t="shared" ref="Y53" si="5">IF(AND(X53&gt;=H53,X53&lt;=I53),L53+U53*LOG10(X53/80),"Buiten Bereik")</f>
        <v>Buiten Bereik</v>
      </c>
      <c r="Z53" s="5"/>
    </row>
    <row r="54" spans="1:32" s="14" customFormat="1" x14ac:dyDescent="0.2">
      <c r="B54" s="53">
        <v>43</v>
      </c>
      <c r="C54" s="97" t="s">
        <v>205</v>
      </c>
      <c r="D54" s="95" t="s">
        <v>48</v>
      </c>
      <c r="E54" s="84">
        <v>43174</v>
      </c>
      <c r="F54" s="57" t="s">
        <v>206</v>
      </c>
      <c r="G54" s="88">
        <v>43090</v>
      </c>
      <c r="H54" s="219">
        <v>40</v>
      </c>
      <c r="I54" s="220">
        <v>50</v>
      </c>
      <c r="J54" s="15"/>
      <c r="K54" s="125"/>
      <c r="L54" s="16">
        <v>-2.67</v>
      </c>
      <c r="M54" s="59">
        <v>3.4</v>
      </c>
      <c r="N54" s="17">
        <v>3.1</v>
      </c>
      <c r="O54" s="17">
        <v>3</v>
      </c>
      <c r="P54" s="17">
        <v>0.4</v>
      </c>
      <c r="Q54" s="17">
        <v>-2.7</v>
      </c>
      <c r="R54" s="17">
        <v>-4.7</v>
      </c>
      <c r="S54" s="17">
        <v>-1.8</v>
      </c>
      <c r="T54" s="60">
        <v>-0.2</v>
      </c>
      <c r="U54" s="16">
        <v>-5.23</v>
      </c>
      <c r="V54" s="92">
        <v>1</v>
      </c>
      <c r="W54" s="5"/>
      <c r="X54" s="228">
        <v>50</v>
      </c>
      <c r="Y54" s="226">
        <f t="shared" ref="Y54" si="6">IF(AND(X54&gt;=H54,X54&lt;=I54),L54+U54*LOG10(X54/80),"Buiten Bereik")</f>
        <v>-1.6024524907095132</v>
      </c>
      <c r="Z54" s="5"/>
    </row>
    <row r="55" spans="1:32" s="14" customFormat="1" x14ac:dyDescent="0.2">
      <c r="B55" s="53">
        <v>44</v>
      </c>
      <c r="C55" s="99" t="s">
        <v>214</v>
      </c>
      <c r="D55" s="95" t="s">
        <v>34</v>
      </c>
      <c r="E55" s="84">
        <v>43900</v>
      </c>
      <c r="F55" s="47" t="s">
        <v>207</v>
      </c>
      <c r="G55" s="87">
        <v>43726</v>
      </c>
      <c r="H55" s="204">
        <v>70</v>
      </c>
      <c r="I55" s="205">
        <v>70</v>
      </c>
      <c r="J55" s="15"/>
      <c r="K55" s="125"/>
      <c r="L55" s="10">
        <v>-3.1</v>
      </c>
      <c r="M55" s="8">
        <v>-1.8</v>
      </c>
      <c r="N55" s="7">
        <v>-2.7</v>
      </c>
      <c r="O55" s="7">
        <v>-2.4</v>
      </c>
      <c r="P55" s="7">
        <v>-2</v>
      </c>
      <c r="Q55" s="7">
        <v>-3.2</v>
      </c>
      <c r="R55" s="7">
        <v>-3.1</v>
      </c>
      <c r="S55" s="7">
        <v>-3.6</v>
      </c>
      <c r="T55" s="9">
        <v>-3.8</v>
      </c>
      <c r="U55" s="10">
        <v>-1.8</v>
      </c>
      <c r="V55" s="92">
        <v>2</v>
      </c>
      <c r="W55" s="5"/>
      <c r="X55" s="228">
        <v>50</v>
      </c>
      <c r="Y55" s="226" t="str">
        <f t="shared" ref="Y55:Y56" si="7">IF(AND(X55&gt;=H55,X55&lt;=I55),L55+U55*LOG10(X55/80),"Buiten Bereik")</f>
        <v>Buiten Bereik</v>
      </c>
      <c r="Z55" s="5"/>
    </row>
    <row r="56" spans="1:32" s="14" customFormat="1" x14ac:dyDescent="0.2">
      <c r="B56" s="53">
        <v>45</v>
      </c>
      <c r="C56" s="99" t="s">
        <v>208</v>
      </c>
      <c r="D56" s="95" t="s">
        <v>34</v>
      </c>
      <c r="E56" s="84">
        <v>43489</v>
      </c>
      <c r="F56" s="47" t="s">
        <v>209</v>
      </c>
      <c r="G56" s="87">
        <v>43481</v>
      </c>
      <c r="H56" s="204">
        <v>60</v>
      </c>
      <c r="I56" s="205">
        <v>70</v>
      </c>
      <c r="J56" s="15"/>
      <c r="K56" s="125"/>
      <c r="L56" s="10">
        <v>-5.8</v>
      </c>
      <c r="M56" s="8">
        <v>3</v>
      </c>
      <c r="N56" s="7">
        <v>1.7</v>
      </c>
      <c r="O56" s="7">
        <v>0.1</v>
      </c>
      <c r="P56" s="7">
        <v>-2.6</v>
      </c>
      <c r="Q56" s="7">
        <v>-6.8</v>
      </c>
      <c r="R56" s="7">
        <v>-6.2</v>
      </c>
      <c r="S56" s="7">
        <v>-4.8</v>
      </c>
      <c r="T56" s="9">
        <v>-3.5</v>
      </c>
      <c r="U56" s="10">
        <v>-0.5</v>
      </c>
      <c r="V56" s="92">
        <v>2</v>
      </c>
      <c r="W56" s="5"/>
      <c r="X56" s="228">
        <v>60</v>
      </c>
      <c r="Y56" s="226">
        <f t="shared" si="7"/>
        <v>-5.7375306316958499</v>
      </c>
      <c r="Z56" s="5"/>
    </row>
    <row r="57" spans="1:32" s="14" customFormat="1" x14ac:dyDescent="0.2">
      <c r="B57" s="53">
        <v>46</v>
      </c>
      <c r="C57" s="99" t="s">
        <v>211</v>
      </c>
      <c r="D57" s="95" t="s">
        <v>44</v>
      </c>
      <c r="E57" s="84">
        <v>43584</v>
      </c>
      <c r="F57" s="47" t="s">
        <v>212</v>
      </c>
      <c r="G57" s="87">
        <v>43543</v>
      </c>
      <c r="H57" s="204">
        <v>50</v>
      </c>
      <c r="I57" s="205">
        <v>50</v>
      </c>
      <c r="J57" s="15"/>
      <c r="K57" s="125"/>
      <c r="L57" s="10">
        <v>0.11</v>
      </c>
      <c r="M57" s="8">
        <v>4.7</v>
      </c>
      <c r="N57" s="7">
        <v>4.8</v>
      </c>
      <c r="O57" s="7">
        <v>5.3</v>
      </c>
      <c r="P57" s="7">
        <v>2.6</v>
      </c>
      <c r="Q57" s="7">
        <v>0.5</v>
      </c>
      <c r="R57" s="7">
        <v>-2</v>
      </c>
      <c r="S57" s="7">
        <v>-1</v>
      </c>
      <c r="T57" s="9">
        <v>-0.4</v>
      </c>
      <c r="U57" s="10">
        <v>-1.48</v>
      </c>
      <c r="V57" s="92">
        <v>1</v>
      </c>
      <c r="W57" s="5"/>
      <c r="X57" s="228">
        <v>50</v>
      </c>
      <c r="Y57" s="226">
        <f t="shared" ref="Y57" si="8">IF(AND(X57&gt;=H57,X57&lt;=I57),L57+U57*LOG10(X57/80),"Buiten Bereik")</f>
        <v>0.41209757433076866</v>
      </c>
      <c r="Z57" s="5"/>
    </row>
    <row r="58" spans="1:32" s="14" customFormat="1" x14ac:dyDescent="0.2">
      <c r="B58" s="53">
        <v>47</v>
      </c>
      <c r="C58" s="99" t="s">
        <v>228</v>
      </c>
      <c r="D58" s="95" t="s">
        <v>34</v>
      </c>
      <c r="E58" s="84">
        <v>45211</v>
      </c>
      <c r="F58" s="47" t="s">
        <v>229</v>
      </c>
      <c r="G58" s="87">
        <v>45211</v>
      </c>
      <c r="H58" s="204">
        <v>70</v>
      </c>
      <c r="I58" s="205">
        <v>80</v>
      </c>
      <c r="J58" s="15"/>
      <c r="K58" s="125"/>
      <c r="L58" s="10">
        <v>-3.07</v>
      </c>
      <c r="M58" s="8">
        <v>-5</v>
      </c>
      <c r="N58" s="7">
        <v>-3.5</v>
      </c>
      <c r="O58" s="7">
        <v>-1.6</v>
      </c>
      <c r="P58" s="7">
        <v>-1.6</v>
      </c>
      <c r="Q58" s="7">
        <v>-3.4</v>
      </c>
      <c r="R58" s="7">
        <v>-2.8</v>
      </c>
      <c r="S58" s="7">
        <v>-4.5999999999999996</v>
      </c>
      <c r="T58" s="9">
        <v>-5</v>
      </c>
      <c r="U58" s="10">
        <v>1.75</v>
      </c>
      <c r="V58" s="92">
        <v>2</v>
      </c>
      <c r="W58" s="5"/>
      <c r="X58" s="228">
        <v>50</v>
      </c>
      <c r="Y58" s="226" t="str">
        <f t="shared" ref="Y58:Y59" si="9">IF(AND(X58&gt;=H58,X58&lt;=I58),L58+U58*LOG10(X58/80),"Buiten Bereik")</f>
        <v>Buiten Bereik</v>
      </c>
      <c r="Z58" s="5"/>
    </row>
    <row r="59" spans="1:32" s="14" customFormat="1" x14ac:dyDescent="0.2">
      <c r="B59" s="53">
        <v>48</v>
      </c>
      <c r="C59" s="99" t="s">
        <v>230</v>
      </c>
      <c r="D59" s="95" t="s">
        <v>231</v>
      </c>
      <c r="E59" s="84">
        <v>45488</v>
      </c>
      <c r="F59" s="47" t="s">
        <v>232</v>
      </c>
      <c r="G59" s="87">
        <v>45302</v>
      </c>
      <c r="H59" s="204">
        <v>70</v>
      </c>
      <c r="I59" s="205">
        <v>70</v>
      </c>
      <c r="J59" s="15"/>
      <c r="K59" s="125"/>
      <c r="L59" s="10">
        <v>-1.39</v>
      </c>
      <c r="M59" s="8">
        <v>3.1</v>
      </c>
      <c r="N59" s="7">
        <v>4.3</v>
      </c>
      <c r="O59" s="7">
        <v>4.5999999999999996</v>
      </c>
      <c r="P59" s="7">
        <v>1.5</v>
      </c>
      <c r="Q59" s="7">
        <v>-1.5</v>
      </c>
      <c r="R59" s="7">
        <v>-2.8</v>
      </c>
      <c r="S59" s="7">
        <v>-1.7</v>
      </c>
      <c r="T59" s="9">
        <v>-1.3</v>
      </c>
      <c r="U59" s="10">
        <v>-0.3</v>
      </c>
      <c r="V59" s="92">
        <v>2</v>
      </c>
      <c r="W59" s="5"/>
      <c r="X59" s="228">
        <v>50</v>
      </c>
      <c r="Y59" s="226" t="str">
        <f t="shared" si="9"/>
        <v>Buiten Bereik</v>
      </c>
      <c r="Z59" s="5"/>
    </row>
    <row r="60" spans="1:32" s="14" customFormat="1" ht="13.5" thickBot="1" x14ac:dyDescent="0.25">
      <c r="B60" s="105">
        <v>49</v>
      </c>
      <c r="C60" s="106" t="s">
        <v>233</v>
      </c>
      <c r="D60" s="270" t="s">
        <v>34</v>
      </c>
      <c r="E60" s="94">
        <v>45488</v>
      </c>
      <c r="F60" s="105" t="s">
        <v>234</v>
      </c>
      <c r="G60" s="94">
        <v>45376</v>
      </c>
      <c r="H60" s="271">
        <v>70</v>
      </c>
      <c r="I60" s="272">
        <v>80</v>
      </c>
      <c r="J60" s="214"/>
      <c r="K60" s="130"/>
      <c r="L60" s="273">
        <v>-4.5999999999999996</v>
      </c>
      <c r="M60" s="274">
        <v>-1.1000000000000001</v>
      </c>
      <c r="N60" s="275">
        <v>-0.9</v>
      </c>
      <c r="O60" s="275">
        <v>0</v>
      </c>
      <c r="P60" s="275">
        <v>-1.2</v>
      </c>
      <c r="Q60" s="275">
        <v>-4.4000000000000004</v>
      </c>
      <c r="R60" s="275">
        <v>-4.4000000000000004</v>
      </c>
      <c r="S60" s="275">
        <v>-5.3</v>
      </c>
      <c r="T60" s="276">
        <v>-7.1</v>
      </c>
      <c r="U60" s="273">
        <v>-4.3</v>
      </c>
      <c r="V60" s="93">
        <v>2</v>
      </c>
      <c r="W60" s="5"/>
      <c r="X60" s="229">
        <v>50</v>
      </c>
      <c r="Y60" s="230" t="str">
        <f t="shared" ref="Y60" si="10">IF(AND(X60&gt;=H60,X60&lt;=I60),L60+U60*LOG10(X60/80),"Buiten Bereik")</f>
        <v>Buiten Bereik</v>
      </c>
      <c r="Z60" s="5"/>
    </row>
    <row r="61" spans="1:32" s="14" customFormat="1" x14ac:dyDescent="0.2">
      <c r="B61" s="269" t="s">
        <v>219</v>
      </c>
      <c r="C61" s="11"/>
      <c r="D61" s="19"/>
      <c r="E61" s="68"/>
      <c r="F61" s="19"/>
      <c r="G61" s="20"/>
      <c r="H61" s="12"/>
      <c r="I61" s="12"/>
      <c r="J61" s="13"/>
      <c r="K61" s="13"/>
      <c r="L61" s="7"/>
      <c r="M61" s="7"/>
      <c r="N61" s="7"/>
      <c r="O61" s="7"/>
      <c r="P61" s="7"/>
      <c r="Q61" s="7"/>
      <c r="R61" s="7"/>
      <c r="S61" s="7"/>
      <c r="T61" s="7"/>
      <c r="U61" s="7"/>
      <c r="V61" s="19"/>
      <c r="W61" s="5"/>
      <c r="X61" s="76"/>
      <c r="Y61" s="77"/>
      <c r="Z61" s="5"/>
    </row>
    <row r="62" spans="1:32" s="6" customFormat="1" ht="13.5" thickBot="1" x14ac:dyDescent="0.25">
      <c r="A62" s="74"/>
      <c r="B62" s="74"/>
      <c r="C62" s="74"/>
      <c r="D62" s="74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67"/>
      <c r="W62" s="66"/>
      <c r="X62" s="66"/>
      <c r="Y62" s="66"/>
      <c r="Z62" s="66"/>
    </row>
    <row r="63" spans="1:32" s="6" customFormat="1" x14ac:dyDescent="0.2">
      <c r="A63" s="74"/>
      <c r="B63" s="185" t="s">
        <v>86</v>
      </c>
      <c r="C63" s="186"/>
      <c r="D63" s="187" t="s">
        <v>3</v>
      </c>
      <c r="E63" s="188" t="s">
        <v>4</v>
      </c>
      <c r="F63" s="189"/>
      <c r="G63" s="190"/>
      <c r="H63" s="281" t="s">
        <v>5</v>
      </c>
      <c r="I63" s="282"/>
      <c r="J63" s="281" t="s">
        <v>5</v>
      </c>
      <c r="K63" s="282"/>
      <c r="L63" s="191" t="s">
        <v>6</v>
      </c>
      <c r="M63" s="283" t="s">
        <v>87</v>
      </c>
      <c r="N63" s="284"/>
      <c r="O63" s="284"/>
      <c r="P63" s="284"/>
      <c r="Q63" s="284"/>
      <c r="R63" s="284"/>
      <c r="S63" s="284"/>
      <c r="T63" s="285"/>
      <c r="U63" s="191" t="s">
        <v>8</v>
      </c>
      <c r="V63" s="192" t="s">
        <v>9</v>
      </c>
      <c r="W63" s="21"/>
      <c r="X63" s="221" t="s">
        <v>10</v>
      </c>
      <c r="Y63" s="221" t="s">
        <v>11</v>
      </c>
      <c r="Z63" s="21"/>
      <c r="AA63" s="246" t="s">
        <v>10</v>
      </c>
      <c r="AB63" s="246" t="s">
        <v>10</v>
      </c>
      <c r="AC63" s="246" t="s">
        <v>10</v>
      </c>
      <c r="AD63" s="246" t="s">
        <v>10</v>
      </c>
      <c r="AE63" s="246" t="s">
        <v>10</v>
      </c>
      <c r="AF63" s="221" t="s">
        <v>11</v>
      </c>
    </row>
    <row r="64" spans="1:32" ht="15.75" thickBot="1" x14ac:dyDescent="0.25">
      <c r="B64" s="193" t="s">
        <v>12</v>
      </c>
      <c r="C64" s="194" t="s">
        <v>13</v>
      </c>
      <c r="D64" s="195"/>
      <c r="E64" s="196" t="s">
        <v>98</v>
      </c>
      <c r="F64" s="197" t="s">
        <v>14</v>
      </c>
      <c r="G64" s="198" t="s">
        <v>15</v>
      </c>
      <c r="H64" s="200" t="s">
        <v>16</v>
      </c>
      <c r="I64" s="202" t="s">
        <v>17</v>
      </c>
      <c r="J64" s="200" t="s">
        <v>18</v>
      </c>
      <c r="K64" s="202" t="s">
        <v>19</v>
      </c>
      <c r="L64" s="199" t="s">
        <v>20</v>
      </c>
      <c r="M64" s="200" t="s">
        <v>21</v>
      </c>
      <c r="N64" s="201" t="s">
        <v>22</v>
      </c>
      <c r="O64" s="201" t="s">
        <v>23</v>
      </c>
      <c r="P64" s="201" t="s">
        <v>24</v>
      </c>
      <c r="Q64" s="201" t="s">
        <v>25</v>
      </c>
      <c r="R64" s="201" t="s">
        <v>26</v>
      </c>
      <c r="S64" s="201" t="s">
        <v>27</v>
      </c>
      <c r="T64" s="202" t="s">
        <v>28</v>
      </c>
      <c r="U64" s="199" t="s">
        <v>29</v>
      </c>
      <c r="V64" s="203" t="s">
        <v>30</v>
      </c>
      <c r="W64" s="78"/>
      <c r="X64" s="222" t="s">
        <v>31</v>
      </c>
      <c r="Y64" s="222" t="s">
        <v>32</v>
      </c>
      <c r="Z64" s="78"/>
      <c r="AA64" s="247" t="s">
        <v>176</v>
      </c>
      <c r="AB64" s="247" t="s">
        <v>177</v>
      </c>
      <c r="AC64" s="247" t="s">
        <v>178</v>
      </c>
      <c r="AD64" s="247" t="s">
        <v>179</v>
      </c>
      <c r="AE64" s="247" t="s">
        <v>180</v>
      </c>
      <c r="AF64" s="248" t="s">
        <v>32</v>
      </c>
    </row>
    <row r="65" spans="2:32" x14ac:dyDescent="0.2">
      <c r="B65" s="57">
        <v>0</v>
      </c>
      <c r="C65" s="97" t="s">
        <v>33</v>
      </c>
      <c r="D65" s="95" t="s">
        <v>34</v>
      </c>
      <c r="E65" s="79">
        <v>41091</v>
      </c>
      <c r="F65" s="19" t="s">
        <v>35</v>
      </c>
      <c r="G65" s="69">
        <v>41153</v>
      </c>
      <c r="H65" s="204">
        <v>30</v>
      </c>
      <c r="I65" s="205">
        <v>100</v>
      </c>
      <c r="J65" s="4"/>
      <c r="K65" s="122"/>
      <c r="L65" s="70">
        <v>0</v>
      </c>
      <c r="M65" s="71">
        <v>0</v>
      </c>
      <c r="N65" s="70">
        <v>0</v>
      </c>
      <c r="O65" s="70">
        <v>0</v>
      </c>
      <c r="P65" s="70">
        <v>0</v>
      </c>
      <c r="Q65" s="70">
        <v>0</v>
      </c>
      <c r="R65" s="70">
        <v>0</v>
      </c>
      <c r="S65" s="70">
        <v>0</v>
      </c>
      <c r="T65" s="72">
        <v>0</v>
      </c>
      <c r="U65" s="70">
        <v>0</v>
      </c>
      <c r="V65" s="109">
        <v>2</v>
      </c>
      <c r="W65" s="76"/>
      <c r="X65" s="223">
        <v>50</v>
      </c>
      <c r="Y65" s="224">
        <f>IF(AND(X65&gt;=H65,X65&lt;=I65),L65+U65*LOG10(X65/70),"Buiten Bereik")</f>
        <v>0</v>
      </c>
      <c r="Z65" s="76"/>
      <c r="AA65" s="232">
        <v>70</v>
      </c>
      <c r="AB65" s="233">
        <v>70</v>
      </c>
      <c r="AC65" s="234">
        <v>80</v>
      </c>
      <c r="AD65" s="233">
        <v>10</v>
      </c>
      <c r="AE65" s="235">
        <v>10</v>
      </c>
      <c r="AF65" s="224">
        <f t="shared" ref="AF65:AF79" si="11">IF(AND(AA65&gt;=H9,AA65&lt;=I9,AB65&gt;=H65,AB65&lt;=I65),ROUND(10*LOG(10^((70+29.8*LOG(AA65/80)+10*LOG(AC65/AA65)+$L9+$U9*LOG(AA65/80))/10)+10^((73.2+19*LOG(AB65/70)+10*LOG(AD65/AB65)+$L65+$U65*LOG(AB65/70))/10)+10^((76+17.9*LOG(AB65/70)+10*LOG(AE65/AB65)+$L65+$U65*LOG(AB65/70))/10))-10*LOG(10^((70+29.8*LOG(AA65/80)+10*LOG(AC65/AA65))/10)+10^((73.2+19*LOG(AB65/70)+10*LOG(AD65/AB65))/10)+10^((76+17.9*LOG(AB65/70)+10*LOG(AE65/AB65))/10)),1),"buiten bereik")</f>
        <v>0</v>
      </c>
    </row>
    <row r="66" spans="2:32" x14ac:dyDescent="0.2">
      <c r="B66" s="57">
        <v>1</v>
      </c>
      <c r="C66" s="97" t="s">
        <v>36</v>
      </c>
      <c r="D66" s="95" t="s">
        <v>34</v>
      </c>
      <c r="E66" s="79">
        <v>41091</v>
      </c>
      <c r="F66" s="19" t="s">
        <v>35</v>
      </c>
      <c r="G66" s="69">
        <v>41153</v>
      </c>
      <c r="H66" s="204">
        <v>70</v>
      </c>
      <c r="I66" s="205">
        <v>100</v>
      </c>
      <c r="J66" s="4"/>
      <c r="K66" s="122"/>
      <c r="L66" s="7">
        <v>-3.1</v>
      </c>
      <c r="M66" s="8">
        <v>0.9</v>
      </c>
      <c r="N66" s="7">
        <v>1.4</v>
      </c>
      <c r="O66" s="7">
        <v>1.8</v>
      </c>
      <c r="P66" s="7">
        <v>-0.4</v>
      </c>
      <c r="Q66" s="7">
        <v>-5.2</v>
      </c>
      <c r="R66" s="7">
        <v>-4.5999999999999996</v>
      </c>
      <c r="S66" s="7">
        <v>-3</v>
      </c>
      <c r="T66" s="9">
        <v>-1.4</v>
      </c>
      <c r="U66" s="7">
        <v>0.2</v>
      </c>
      <c r="V66" s="95">
        <v>1</v>
      </c>
      <c r="W66" s="76"/>
      <c r="X66" s="225">
        <v>50</v>
      </c>
      <c r="Y66" s="226" t="str">
        <f t="shared" ref="Y66:Y79" si="12">IF(AND(X66&gt;=H66,X66&lt;=I66),L66+U66*LOG10(X66/70),"Buiten Bereik")</f>
        <v>Buiten Bereik</v>
      </c>
      <c r="Z66" s="76"/>
      <c r="AA66" s="236">
        <v>70</v>
      </c>
      <c r="AB66" s="237">
        <v>70</v>
      </c>
      <c r="AC66" s="238">
        <v>80</v>
      </c>
      <c r="AD66" s="237">
        <v>10</v>
      </c>
      <c r="AE66" s="239">
        <v>10</v>
      </c>
      <c r="AF66" s="226">
        <f t="shared" si="11"/>
        <v>-2</v>
      </c>
    </row>
    <row r="67" spans="2:32" x14ac:dyDescent="0.2">
      <c r="B67" s="57">
        <v>2</v>
      </c>
      <c r="C67" s="97" t="s">
        <v>37</v>
      </c>
      <c r="D67" s="95" t="s">
        <v>34</v>
      </c>
      <c r="E67" s="79">
        <v>41091</v>
      </c>
      <c r="F67" s="19" t="s">
        <v>35</v>
      </c>
      <c r="G67" s="69">
        <v>41153</v>
      </c>
      <c r="H67" s="204">
        <v>70</v>
      </c>
      <c r="I67" s="205">
        <v>100</v>
      </c>
      <c r="J67" s="4"/>
      <c r="K67" s="122"/>
      <c r="L67" s="7">
        <v>-5.2</v>
      </c>
      <c r="M67" s="8">
        <v>0.4</v>
      </c>
      <c r="N67" s="7">
        <v>0.2</v>
      </c>
      <c r="O67" s="7">
        <v>-0.7</v>
      </c>
      <c r="P67" s="7">
        <v>-5.4</v>
      </c>
      <c r="Q67" s="7">
        <v>-6.3</v>
      </c>
      <c r="R67" s="7">
        <v>-6.3</v>
      </c>
      <c r="S67" s="7">
        <v>-4.7</v>
      </c>
      <c r="T67" s="9">
        <v>-3.7</v>
      </c>
      <c r="U67" s="7">
        <v>4.7</v>
      </c>
      <c r="V67" s="95">
        <v>1</v>
      </c>
      <c r="W67" s="76"/>
      <c r="X67" s="225">
        <v>50</v>
      </c>
      <c r="Y67" s="226" t="str">
        <f t="shared" si="12"/>
        <v>Buiten Bereik</v>
      </c>
      <c r="Z67" s="76"/>
      <c r="AA67" s="236">
        <v>70</v>
      </c>
      <c r="AB67" s="237">
        <v>70</v>
      </c>
      <c r="AC67" s="238">
        <v>80</v>
      </c>
      <c r="AD67" s="237">
        <v>10</v>
      </c>
      <c r="AE67" s="239">
        <v>10</v>
      </c>
      <c r="AF67" s="226">
        <f t="shared" si="11"/>
        <v>-4.8</v>
      </c>
    </row>
    <row r="68" spans="2:32" x14ac:dyDescent="0.2">
      <c r="B68" s="57">
        <v>3</v>
      </c>
      <c r="C68" s="97" t="s">
        <v>38</v>
      </c>
      <c r="D68" s="95" t="s">
        <v>34</v>
      </c>
      <c r="E68" s="79">
        <v>41091</v>
      </c>
      <c r="F68" s="19" t="s">
        <v>35</v>
      </c>
      <c r="G68" s="69">
        <v>41153</v>
      </c>
      <c r="H68" s="204">
        <v>70</v>
      </c>
      <c r="I68" s="205">
        <v>100</v>
      </c>
      <c r="J68" s="4"/>
      <c r="K68" s="122"/>
      <c r="L68" s="7">
        <v>-5.3</v>
      </c>
      <c r="M68" s="8">
        <v>1</v>
      </c>
      <c r="N68" s="7">
        <v>0.1</v>
      </c>
      <c r="O68" s="7">
        <v>-1.8</v>
      </c>
      <c r="P68" s="7">
        <v>-5.9</v>
      </c>
      <c r="Q68" s="7">
        <v>-6.1</v>
      </c>
      <c r="R68" s="7">
        <v>-6.7</v>
      </c>
      <c r="S68" s="7">
        <v>-4.8</v>
      </c>
      <c r="T68" s="9">
        <v>-3.8</v>
      </c>
      <c r="U68" s="7">
        <v>-0.8</v>
      </c>
      <c r="V68" s="95">
        <v>2</v>
      </c>
      <c r="W68" s="76"/>
      <c r="X68" s="225">
        <v>50</v>
      </c>
      <c r="Y68" s="226" t="str">
        <f t="shared" si="12"/>
        <v>Buiten Bereik</v>
      </c>
      <c r="Z68" s="76"/>
      <c r="AA68" s="236">
        <v>70</v>
      </c>
      <c r="AB68" s="237">
        <v>70</v>
      </c>
      <c r="AC68" s="238">
        <v>80</v>
      </c>
      <c r="AD68" s="237">
        <v>10</v>
      </c>
      <c r="AE68" s="239">
        <v>10</v>
      </c>
      <c r="AF68" s="226" t="str">
        <f t="shared" si="11"/>
        <v>buiten bereik</v>
      </c>
    </row>
    <row r="69" spans="2:32" x14ac:dyDescent="0.2">
      <c r="B69" s="4" t="s">
        <v>39</v>
      </c>
      <c r="C69" s="98" t="s">
        <v>40</v>
      </c>
      <c r="D69" s="95" t="s">
        <v>34</v>
      </c>
      <c r="E69" s="79">
        <v>41095</v>
      </c>
      <c r="F69" s="19" t="s">
        <v>35</v>
      </c>
      <c r="G69" s="69">
        <v>41153</v>
      </c>
      <c r="H69" s="204">
        <v>40</v>
      </c>
      <c r="I69" s="205">
        <v>80</v>
      </c>
      <c r="J69" s="4"/>
      <c r="K69" s="122"/>
      <c r="L69" s="7">
        <v>0</v>
      </c>
      <c r="M69" s="8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9">
        <v>0</v>
      </c>
      <c r="U69" s="7">
        <v>0</v>
      </c>
      <c r="V69" s="95">
        <v>2</v>
      </c>
      <c r="W69" s="76"/>
      <c r="X69" s="225">
        <v>50</v>
      </c>
      <c r="Y69" s="226">
        <f t="shared" si="12"/>
        <v>0</v>
      </c>
      <c r="Z69" s="76"/>
      <c r="AA69" s="236">
        <v>70</v>
      </c>
      <c r="AB69" s="237">
        <v>70</v>
      </c>
      <c r="AC69" s="238">
        <v>80</v>
      </c>
      <c r="AD69" s="237">
        <v>10</v>
      </c>
      <c r="AE69" s="239">
        <v>10</v>
      </c>
      <c r="AF69" s="226">
        <f t="shared" si="11"/>
        <v>-0.8</v>
      </c>
    </row>
    <row r="70" spans="2:32" x14ac:dyDescent="0.2">
      <c r="B70" s="4" t="s">
        <v>41</v>
      </c>
      <c r="C70" s="99" t="s">
        <v>42</v>
      </c>
      <c r="D70" s="95" t="s">
        <v>34</v>
      </c>
      <c r="E70" s="79">
        <v>41095</v>
      </c>
      <c r="F70" s="19" t="s">
        <v>35</v>
      </c>
      <c r="G70" s="69">
        <v>41153</v>
      </c>
      <c r="H70" s="204">
        <v>40</v>
      </c>
      <c r="I70" s="205">
        <v>80</v>
      </c>
      <c r="J70" s="4"/>
      <c r="K70" s="122"/>
      <c r="L70" s="7">
        <v>0</v>
      </c>
      <c r="M70" s="8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9">
        <v>0</v>
      </c>
      <c r="U70" s="7">
        <v>0</v>
      </c>
      <c r="V70" s="95">
        <v>2</v>
      </c>
      <c r="W70" s="76"/>
      <c r="X70" s="225">
        <v>50</v>
      </c>
      <c r="Y70" s="226">
        <f t="shared" si="12"/>
        <v>0</v>
      </c>
      <c r="Z70" s="76"/>
      <c r="AA70" s="236">
        <v>70</v>
      </c>
      <c r="AB70" s="237">
        <v>70</v>
      </c>
      <c r="AC70" s="238">
        <v>80</v>
      </c>
      <c r="AD70" s="237">
        <v>10</v>
      </c>
      <c r="AE70" s="239">
        <v>10</v>
      </c>
      <c r="AF70" s="226">
        <f t="shared" si="11"/>
        <v>-0.3</v>
      </c>
    </row>
    <row r="71" spans="2:32" x14ac:dyDescent="0.2">
      <c r="B71" s="57">
        <v>5</v>
      </c>
      <c r="C71" s="97" t="s">
        <v>43</v>
      </c>
      <c r="D71" s="95" t="s">
        <v>44</v>
      </c>
      <c r="E71" s="79">
        <v>41095</v>
      </c>
      <c r="F71" s="19" t="s">
        <v>35</v>
      </c>
      <c r="G71" s="69">
        <v>41153</v>
      </c>
      <c r="H71" s="204">
        <v>70</v>
      </c>
      <c r="I71" s="205">
        <v>100</v>
      </c>
      <c r="J71" s="4"/>
      <c r="K71" s="122"/>
      <c r="L71" s="7">
        <v>-0.3</v>
      </c>
      <c r="M71" s="8">
        <v>0</v>
      </c>
      <c r="N71" s="7">
        <v>1.1000000000000001</v>
      </c>
      <c r="O71" s="7">
        <v>0.4</v>
      </c>
      <c r="P71" s="7">
        <v>-0.3</v>
      </c>
      <c r="Q71" s="7">
        <v>-0.2</v>
      </c>
      <c r="R71" s="7">
        <v>-0.7</v>
      </c>
      <c r="S71" s="7">
        <v>-1.1000000000000001</v>
      </c>
      <c r="T71" s="9">
        <v>-1</v>
      </c>
      <c r="U71" s="7">
        <v>4.4000000000000004</v>
      </c>
      <c r="V71" s="95">
        <v>1</v>
      </c>
      <c r="W71" s="76"/>
      <c r="X71" s="225">
        <v>50</v>
      </c>
      <c r="Y71" s="226" t="str">
        <f t="shared" si="12"/>
        <v>Buiten Bereik</v>
      </c>
      <c r="Z71" s="76"/>
      <c r="AA71" s="236">
        <v>70</v>
      </c>
      <c r="AB71" s="237">
        <v>70</v>
      </c>
      <c r="AC71" s="238">
        <v>80</v>
      </c>
      <c r="AD71" s="237">
        <v>10</v>
      </c>
      <c r="AE71" s="239">
        <v>10</v>
      </c>
      <c r="AF71" s="226">
        <f t="shared" si="11"/>
        <v>0.8</v>
      </c>
    </row>
    <row r="72" spans="2:32" x14ac:dyDescent="0.2">
      <c r="B72" s="57">
        <v>6</v>
      </c>
      <c r="C72" s="97" t="s">
        <v>45</v>
      </c>
      <c r="D72" s="95" t="s">
        <v>44</v>
      </c>
      <c r="E72" s="79">
        <v>41095</v>
      </c>
      <c r="F72" s="19" t="s">
        <v>35</v>
      </c>
      <c r="G72" s="69">
        <v>41153</v>
      </c>
      <c r="H72" s="204">
        <v>70</v>
      </c>
      <c r="I72" s="205">
        <v>80</v>
      </c>
      <c r="J72" s="4"/>
      <c r="K72" s="122"/>
      <c r="L72" s="7">
        <v>-1.6</v>
      </c>
      <c r="M72" s="8">
        <v>-0.3</v>
      </c>
      <c r="N72" s="7">
        <v>1</v>
      </c>
      <c r="O72" s="7">
        <v>-1.7</v>
      </c>
      <c r="P72" s="7">
        <v>-1.2</v>
      </c>
      <c r="Q72" s="7">
        <v>-1.6</v>
      </c>
      <c r="R72" s="7">
        <v>-2.4</v>
      </c>
      <c r="S72" s="7">
        <v>-1.7</v>
      </c>
      <c r="T72" s="9">
        <v>-1.7</v>
      </c>
      <c r="U72" s="7">
        <v>-6.6</v>
      </c>
      <c r="V72" s="95">
        <v>1</v>
      </c>
      <c r="W72" s="76"/>
      <c r="X72" s="225">
        <v>50</v>
      </c>
      <c r="Y72" s="226" t="str">
        <f t="shared" si="12"/>
        <v>Buiten Bereik</v>
      </c>
      <c r="Z72" s="76"/>
      <c r="AA72" s="236">
        <v>70</v>
      </c>
      <c r="AB72" s="237">
        <v>70</v>
      </c>
      <c r="AC72" s="238">
        <v>80</v>
      </c>
      <c r="AD72" s="237">
        <v>10</v>
      </c>
      <c r="AE72" s="239">
        <v>10</v>
      </c>
      <c r="AF72" s="226">
        <f t="shared" si="11"/>
        <v>-0.6</v>
      </c>
    </row>
    <row r="73" spans="2:32" x14ac:dyDescent="0.2">
      <c r="B73" s="57">
        <v>7</v>
      </c>
      <c r="C73" s="97" t="s">
        <v>46</v>
      </c>
      <c r="D73" s="95" t="s">
        <v>44</v>
      </c>
      <c r="E73" s="79">
        <v>41095</v>
      </c>
      <c r="F73" s="19" t="s">
        <v>35</v>
      </c>
      <c r="G73" s="69">
        <v>41153</v>
      </c>
      <c r="H73" s="204">
        <v>70</v>
      </c>
      <c r="I73" s="205">
        <v>90</v>
      </c>
      <c r="J73" s="4"/>
      <c r="K73" s="122"/>
      <c r="L73" s="7">
        <v>1.7</v>
      </c>
      <c r="M73" s="8">
        <v>0</v>
      </c>
      <c r="N73" s="7">
        <v>3.3</v>
      </c>
      <c r="O73" s="7">
        <v>2.4</v>
      </c>
      <c r="P73" s="7">
        <v>1.9</v>
      </c>
      <c r="Q73" s="7">
        <v>2</v>
      </c>
      <c r="R73" s="7">
        <v>1.2</v>
      </c>
      <c r="S73" s="7">
        <v>0.1</v>
      </c>
      <c r="T73" s="9">
        <v>0</v>
      </c>
      <c r="U73" s="7">
        <v>3.7</v>
      </c>
      <c r="V73" s="95">
        <v>2</v>
      </c>
      <c r="W73" s="76"/>
      <c r="X73" s="225">
        <v>50</v>
      </c>
      <c r="Y73" s="226" t="str">
        <f t="shared" si="12"/>
        <v>Buiten Bereik</v>
      </c>
      <c r="Z73" s="76"/>
      <c r="AA73" s="236">
        <v>70</v>
      </c>
      <c r="AB73" s="237">
        <v>70</v>
      </c>
      <c r="AC73" s="238">
        <v>80</v>
      </c>
      <c r="AD73" s="237">
        <v>10</v>
      </c>
      <c r="AE73" s="239">
        <v>10</v>
      </c>
      <c r="AF73" s="226">
        <f t="shared" si="11"/>
        <v>1.6</v>
      </c>
    </row>
    <row r="74" spans="2:32" x14ac:dyDescent="0.2">
      <c r="B74" s="57">
        <v>8</v>
      </c>
      <c r="C74" s="98" t="s">
        <v>47</v>
      </c>
      <c r="D74" s="91" t="s">
        <v>48</v>
      </c>
      <c r="E74" s="79">
        <v>41095</v>
      </c>
      <c r="F74" s="19" t="s">
        <v>35</v>
      </c>
      <c r="G74" s="69">
        <v>41153</v>
      </c>
      <c r="H74" s="204">
        <v>50</v>
      </c>
      <c r="I74" s="205">
        <v>100</v>
      </c>
      <c r="J74" s="4"/>
      <c r="K74" s="122"/>
      <c r="L74" s="7">
        <v>-0.5</v>
      </c>
      <c r="M74" s="8">
        <v>0</v>
      </c>
      <c r="N74" s="7">
        <v>2</v>
      </c>
      <c r="O74" s="7">
        <v>1.8</v>
      </c>
      <c r="P74" s="7">
        <v>1</v>
      </c>
      <c r="Q74" s="7">
        <v>-0.7</v>
      </c>
      <c r="R74" s="7">
        <v>-2.1</v>
      </c>
      <c r="S74" s="7">
        <v>-1.9</v>
      </c>
      <c r="T74" s="9">
        <v>-1.7</v>
      </c>
      <c r="U74" s="7">
        <v>1.7</v>
      </c>
      <c r="V74" s="95">
        <v>1</v>
      </c>
      <c r="W74" s="76"/>
      <c r="X74" s="225">
        <v>50</v>
      </c>
      <c r="Y74" s="226">
        <f t="shared" si="12"/>
        <v>-0.74841766065300463</v>
      </c>
      <c r="Z74" s="76"/>
      <c r="AA74" s="236">
        <v>70</v>
      </c>
      <c r="AB74" s="237">
        <v>70</v>
      </c>
      <c r="AC74" s="238">
        <v>80</v>
      </c>
      <c r="AD74" s="237">
        <v>10</v>
      </c>
      <c r="AE74" s="239">
        <v>10</v>
      </c>
      <c r="AF74" s="226">
        <f t="shared" si="11"/>
        <v>1.4</v>
      </c>
    </row>
    <row r="75" spans="2:32" x14ac:dyDescent="0.2">
      <c r="B75" s="15" t="s">
        <v>49</v>
      </c>
      <c r="C75" s="98" t="s">
        <v>50</v>
      </c>
      <c r="D75" s="91" t="s">
        <v>51</v>
      </c>
      <c r="E75" s="79">
        <v>41095</v>
      </c>
      <c r="F75" s="19" t="s">
        <v>35</v>
      </c>
      <c r="G75" s="69">
        <v>41153</v>
      </c>
      <c r="H75" s="204">
        <v>30</v>
      </c>
      <c r="I75" s="205">
        <v>60</v>
      </c>
      <c r="J75" s="4"/>
      <c r="K75" s="122"/>
      <c r="L75" s="7">
        <v>3.5</v>
      </c>
      <c r="M75" s="8">
        <v>8.3000000000000007</v>
      </c>
      <c r="N75" s="7">
        <v>8.6999999999999993</v>
      </c>
      <c r="O75" s="7">
        <v>7.8</v>
      </c>
      <c r="P75" s="7">
        <v>5</v>
      </c>
      <c r="Q75" s="7">
        <v>3</v>
      </c>
      <c r="R75" s="7">
        <v>-0.7</v>
      </c>
      <c r="S75" s="7">
        <v>0.8</v>
      </c>
      <c r="T75" s="9">
        <v>1.8</v>
      </c>
      <c r="U75" s="7">
        <v>2.5</v>
      </c>
      <c r="V75" s="91">
        <v>1</v>
      </c>
      <c r="W75" s="76"/>
      <c r="X75" s="225">
        <v>50</v>
      </c>
      <c r="Y75" s="226">
        <f t="shared" si="12"/>
        <v>3.134679910804405</v>
      </c>
      <c r="Z75" s="76"/>
      <c r="AA75" s="236">
        <v>70</v>
      </c>
      <c r="AB75" s="237">
        <v>70</v>
      </c>
      <c r="AC75" s="238">
        <v>80</v>
      </c>
      <c r="AD75" s="237">
        <v>10</v>
      </c>
      <c r="AE75" s="239">
        <v>10</v>
      </c>
      <c r="AF75" s="226" t="str">
        <f t="shared" si="11"/>
        <v>buiten bereik</v>
      </c>
    </row>
    <row r="76" spans="2:32" x14ac:dyDescent="0.2">
      <c r="B76" s="15" t="s">
        <v>52</v>
      </c>
      <c r="C76" s="98" t="s">
        <v>53</v>
      </c>
      <c r="D76" s="95" t="s">
        <v>51</v>
      </c>
      <c r="E76" s="79">
        <v>41095</v>
      </c>
      <c r="F76" s="4" t="s">
        <v>35</v>
      </c>
      <c r="G76" s="69">
        <v>41153</v>
      </c>
      <c r="H76" s="204">
        <v>30</v>
      </c>
      <c r="I76" s="205">
        <v>60</v>
      </c>
      <c r="J76" s="4"/>
      <c r="K76" s="122"/>
      <c r="L76" s="7">
        <v>6.9</v>
      </c>
      <c r="M76" s="8">
        <v>12.3</v>
      </c>
      <c r="N76" s="7">
        <v>11.9</v>
      </c>
      <c r="O76" s="7">
        <v>9.6999999999999993</v>
      </c>
      <c r="P76" s="7">
        <v>7.1</v>
      </c>
      <c r="Q76" s="7">
        <v>7.1</v>
      </c>
      <c r="R76" s="7">
        <v>2.8</v>
      </c>
      <c r="S76" s="7">
        <v>4.7</v>
      </c>
      <c r="T76" s="9">
        <v>4.5</v>
      </c>
      <c r="U76" s="7">
        <v>2.9</v>
      </c>
      <c r="V76" s="91">
        <v>1</v>
      </c>
      <c r="W76" s="76"/>
      <c r="X76" s="225">
        <v>50</v>
      </c>
      <c r="Y76" s="226">
        <f t="shared" si="12"/>
        <v>6.4762286965331102</v>
      </c>
      <c r="Z76" s="76"/>
      <c r="AA76" s="236">
        <v>70</v>
      </c>
      <c r="AB76" s="237">
        <v>70</v>
      </c>
      <c r="AC76" s="238">
        <v>80</v>
      </c>
      <c r="AD76" s="237">
        <v>10</v>
      </c>
      <c r="AE76" s="239">
        <v>10</v>
      </c>
      <c r="AF76" s="226" t="str">
        <f t="shared" si="11"/>
        <v>buiten bereik</v>
      </c>
    </row>
    <row r="77" spans="2:32" x14ac:dyDescent="0.2">
      <c r="B77" s="57">
        <v>10</v>
      </c>
      <c r="C77" s="98" t="s">
        <v>54</v>
      </c>
      <c r="D77" s="91" t="s">
        <v>51</v>
      </c>
      <c r="E77" s="79">
        <v>41095</v>
      </c>
      <c r="F77" s="19" t="s">
        <v>35</v>
      </c>
      <c r="G77" s="69">
        <v>41153</v>
      </c>
      <c r="H77" s="204">
        <v>30</v>
      </c>
      <c r="I77" s="205">
        <v>60</v>
      </c>
      <c r="J77" s="4"/>
      <c r="K77" s="122"/>
      <c r="L77" s="7">
        <v>1.4</v>
      </c>
      <c r="M77" s="8">
        <v>0.2</v>
      </c>
      <c r="N77" s="7">
        <v>0.7</v>
      </c>
      <c r="O77" s="7">
        <v>0.7</v>
      </c>
      <c r="P77" s="7">
        <v>1.1000000000000001</v>
      </c>
      <c r="Q77" s="7">
        <v>1.8</v>
      </c>
      <c r="R77" s="7">
        <v>1.2</v>
      </c>
      <c r="S77" s="7">
        <v>1.1000000000000001</v>
      </c>
      <c r="T77" s="9">
        <v>0.2</v>
      </c>
      <c r="U77" s="7">
        <v>0</v>
      </c>
      <c r="V77" s="91">
        <v>1</v>
      </c>
      <c r="W77" s="76"/>
      <c r="X77" s="225">
        <v>50</v>
      </c>
      <c r="Y77" s="226">
        <f t="shared" si="12"/>
        <v>1.4</v>
      </c>
      <c r="Z77" s="76"/>
      <c r="AA77" s="236">
        <v>70</v>
      </c>
      <c r="AB77" s="237">
        <v>70</v>
      </c>
      <c r="AC77" s="238">
        <v>80</v>
      </c>
      <c r="AD77" s="237">
        <v>10</v>
      </c>
      <c r="AE77" s="239">
        <v>10</v>
      </c>
      <c r="AF77" s="226" t="str">
        <f t="shared" si="11"/>
        <v>buiten bereik</v>
      </c>
    </row>
    <row r="78" spans="2:32" x14ac:dyDescent="0.2">
      <c r="B78" s="57">
        <v>11</v>
      </c>
      <c r="C78" s="98" t="s">
        <v>55</v>
      </c>
      <c r="D78" s="91" t="s">
        <v>34</v>
      </c>
      <c r="E78" s="79">
        <v>41095</v>
      </c>
      <c r="F78" s="19" t="s">
        <v>35</v>
      </c>
      <c r="G78" s="69">
        <v>41153</v>
      </c>
      <c r="H78" s="204">
        <v>40</v>
      </c>
      <c r="I78" s="205">
        <v>100</v>
      </c>
      <c r="J78" s="4"/>
      <c r="K78" s="122"/>
      <c r="L78" s="7">
        <v>-1.3</v>
      </c>
      <c r="M78" s="8">
        <v>1.6</v>
      </c>
      <c r="N78" s="22">
        <v>1.3</v>
      </c>
      <c r="O78" s="22">
        <v>0.9</v>
      </c>
      <c r="P78" s="22">
        <v>-0.4</v>
      </c>
      <c r="Q78" s="22">
        <v>-1.8</v>
      </c>
      <c r="R78" s="22">
        <v>-2.1</v>
      </c>
      <c r="S78" s="22">
        <v>-0.7</v>
      </c>
      <c r="T78" s="9">
        <v>-0.2</v>
      </c>
      <c r="U78" s="7">
        <v>0.5</v>
      </c>
      <c r="V78" s="91">
        <v>2</v>
      </c>
      <c r="W78" s="76"/>
      <c r="X78" s="225">
        <v>50</v>
      </c>
      <c r="Y78" s="226">
        <f t="shared" si="12"/>
        <v>-1.3730640178391191</v>
      </c>
      <c r="Z78" s="76"/>
      <c r="AA78" s="236">
        <v>70</v>
      </c>
      <c r="AB78" s="237">
        <v>70</v>
      </c>
      <c r="AC78" s="238">
        <v>80</v>
      </c>
      <c r="AD78" s="237">
        <v>10</v>
      </c>
      <c r="AE78" s="239">
        <v>10</v>
      </c>
      <c r="AF78" s="226">
        <f t="shared" si="11"/>
        <v>-2.1</v>
      </c>
    </row>
    <row r="79" spans="2:32" ht="13.5" thickBot="1" x14ac:dyDescent="0.25">
      <c r="B79" s="110">
        <v>12</v>
      </c>
      <c r="C79" s="101" t="s">
        <v>56</v>
      </c>
      <c r="D79" s="96" t="s">
        <v>34</v>
      </c>
      <c r="E79" s="79">
        <v>41095</v>
      </c>
      <c r="F79" s="19" t="s">
        <v>35</v>
      </c>
      <c r="G79" s="69">
        <v>41153</v>
      </c>
      <c r="H79" s="204">
        <v>40</v>
      </c>
      <c r="I79" s="205">
        <v>100</v>
      </c>
      <c r="J79" s="100"/>
      <c r="K79" s="206"/>
      <c r="L79" s="70">
        <v>-1.3</v>
      </c>
      <c r="M79" s="71">
        <v>1.6</v>
      </c>
      <c r="N79" s="70">
        <v>1.3</v>
      </c>
      <c r="O79" s="70">
        <v>0.9</v>
      </c>
      <c r="P79" s="70">
        <v>-0.4</v>
      </c>
      <c r="Q79" s="70">
        <v>-1.8</v>
      </c>
      <c r="R79" s="70">
        <v>-2.1</v>
      </c>
      <c r="S79" s="70">
        <v>-0.7</v>
      </c>
      <c r="T79" s="70">
        <v>-0.2</v>
      </c>
      <c r="U79" s="71">
        <v>0.5</v>
      </c>
      <c r="V79" s="96">
        <v>2</v>
      </c>
      <c r="W79" s="76"/>
      <c r="X79" s="231">
        <v>50</v>
      </c>
      <c r="Y79" s="230">
        <f t="shared" si="12"/>
        <v>-1.3730640178391191</v>
      </c>
      <c r="Z79" s="76"/>
      <c r="AA79" s="240">
        <v>70</v>
      </c>
      <c r="AB79" s="241">
        <v>70</v>
      </c>
      <c r="AC79" s="241">
        <v>80</v>
      </c>
      <c r="AD79" s="242">
        <v>10</v>
      </c>
      <c r="AE79" s="243">
        <v>10</v>
      </c>
      <c r="AF79" s="230">
        <f t="shared" si="11"/>
        <v>-2.6</v>
      </c>
    </row>
    <row r="80" spans="2:32" x14ac:dyDescent="0.2">
      <c r="B80" s="111">
        <v>15</v>
      </c>
      <c r="C80" s="112" t="s">
        <v>57</v>
      </c>
      <c r="D80" s="90" t="s">
        <v>34</v>
      </c>
      <c r="E80" s="116">
        <v>41299</v>
      </c>
      <c r="F80" s="117" t="s">
        <v>88</v>
      </c>
      <c r="G80" s="85">
        <v>41289</v>
      </c>
      <c r="H80" s="207">
        <v>70</v>
      </c>
      <c r="I80" s="208">
        <v>80</v>
      </c>
      <c r="J80" s="61"/>
      <c r="K80" s="120"/>
      <c r="L80" s="118">
        <v>-3.2</v>
      </c>
      <c r="M80" s="119">
        <v>0.3</v>
      </c>
      <c r="N80" s="118">
        <v>-0.1</v>
      </c>
      <c r="O80" s="118">
        <v>0.4</v>
      </c>
      <c r="P80" s="118">
        <v>-1.6</v>
      </c>
      <c r="Q80" s="118">
        <v>-4.3</v>
      </c>
      <c r="R80" s="118">
        <v>-4.0999999999999996</v>
      </c>
      <c r="S80" s="118">
        <v>-2.1</v>
      </c>
      <c r="T80" s="118">
        <v>-2.1</v>
      </c>
      <c r="U80" s="119">
        <v>4.2</v>
      </c>
      <c r="V80" s="90">
        <v>2</v>
      </c>
      <c r="W80" s="76"/>
      <c r="X80" s="225">
        <v>50</v>
      </c>
      <c r="Y80" s="226" t="str">
        <f t="shared" ref="Y80:Y85" si="13">IF(AND(X80&gt;=H80,X80&lt;=I80),L80+U80*LOG10(X80/70),"Buiten Bereik")</f>
        <v>Buiten Bereik</v>
      </c>
      <c r="Z80" s="76"/>
      <c r="AA80" s="244">
        <v>70</v>
      </c>
      <c r="AB80" s="245">
        <v>70</v>
      </c>
      <c r="AC80" s="245">
        <v>80</v>
      </c>
      <c r="AD80" s="237">
        <v>10</v>
      </c>
      <c r="AE80" s="239">
        <v>10</v>
      </c>
      <c r="AF80" s="224">
        <f>IF(AND(AA80&gt;=H26,AA80&lt;=I26,AB80&gt;=H80,AB80&lt;=I80),ROUND(10*LOG(10^((70+29.8*LOG(AA80/80)+10*LOG(AC80/AA80)+$L26+$U26*LOG(AA80/80))/10)+10^((73.2+19*LOG(AB80/70)+10*LOG(AD80/AB80)+$L80+$U80*LOG(AB80/70))/10)+10^((76+17.9*LOG(AB80/70)+10*LOG(AE80/AB80)+$L80+$U80*LOG(AB80/70))/10))-10*LOG(10^((70+29.8*LOG(AA80/80)+10*LOG(AC80/AA80))/10)+10^((73.2+19*LOG(AB80/70)+10*LOG(AD80/AB80))/10)+10^((76+17.9*LOG(AB80/70)+10*LOG(AE80/AB80))/10)),1),"buiten bereik")</f>
        <v>-4.0999999999999996</v>
      </c>
    </row>
    <row r="81" spans="2:32" s="67" customFormat="1" x14ac:dyDescent="0.2">
      <c r="B81" s="47">
        <v>18</v>
      </c>
      <c r="C81" s="99" t="s">
        <v>227</v>
      </c>
      <c r="D81" s="91" t="s">
        <v>34</v>
      </c>
      <c r="E81" s="121">
        <v>41354</v>
      </c>
      <c r="F81" s="4" t="s">
        <v>89</v>
      </c>
      <c r="G81" s="79">
        <v>41341</v>
      </c>
      <c r="H81" s="204">
        <v>60</v>
      </c>
      <c r="I81" s="209">
        <v>60</v>
      </c>
      <c r="J81" s="4">
        <v>80</v>
      </c>
      <c r="K81" s="122">
        <v>80</v>
      </c>
      <c r="L81" s="80">
        <v>-2.4</v>
      </c>
      <c r="M81" s="81">
        <v>-0.2</v>
      </c>
      <c r="N81" s="80">
        <v>-0.3</v>
      </c>
      <c r="O81" s="80">
        <v>0.4</v>
      </c>
      <c r="P81" s="80">
        <v>-0.7</v>
      </c>
      <c r="Q81" s="80">
        <v>-3.4</v>
      </c>
      <c r="R81" s="80">
        <v>-3.2</v>
      </c>
      <c r="S81" s="80">
        <v>-1.7</v>
      </c>
      <c r="T81" s="80">
        <v>-1.7</v>
      </c>
      <c r="U81" s="81">
        <v>5.8</v>
      </c>
      <c r="V81" s="91">
        <v>2</v>
      </c>
      <c r="W81" s="76"/>
      <c r="X81" s="225">
        <v>50</v>
      </c>
      <c r="Y81" s="226" t="str">
        <f t="shared" si="13"/>
        <v>Buiten Bereik</v>
      </c>
      <c r="Z81" s="76"/>
      <c r="AA81" s="244">
        <v>70</v>
      </c>
      <c r="AB81" s="245">
        <v>70</v>
      </c>
      <c r="AC81" s="245">
        <v>80</v>
      </c>
      <c r="AD81" s="237">
        <v>10</v>
      </c>
      <c r="AE81" s="239">
        <v>10</v>
      </c>
      <c r="AF81" s="226" t="str">
        <f>IF(AND(AA81&gt;=H29,AA81&lt;=I29,AB81&gt;=H81,AB81&lt;=I81),ROUND(10*LOG(10^((70+29.8*LOG(AA81/80)+10*LOG(AC81/AA81)+$L29+$U29*LOG(AA81/80))/10)+10^((73.2+19*LOG(AB81/70)+10*LOG(AD81/AB81)+$L81+$U81*LOG(AB81/70))/10)+10^((76+17.9*LOG(AB81/70)+10*LOG(AE81/AB81)+$L81+$U81*LOG(AB81/70))/10))-10*LOG(10^((70+29.8*LOG(AA81/80)+10*LOG(AC81/AA81))/10)+10^((73.2+19*LOG(AB81/70)+10*LOG(AD81/AB81))/10)+10^((76+17.9*LOG(AB81/70)+10*LOG(AE81/AB81))/10)),1),"buiten bereik")</f>
        <v>buiten bereik</v>
      </c>
    </row>
    <row r="82" spans="2:32" s="67" customFormat="1" x14ac:dyDescent="0.2">
      <c r="B82" s="47">
        <v>23</v>
      </c>
      <c r="C82" s="99" t="s">
        <v>72</v>
      </c>
      <c r="D82" s="91" t="s">
        <v>34</v>
      </c>
      <c r="E82" s="123">
        <v>41548</v>
      </c>
      <c r="F82" s="4" t="s">
        <v>90</v>
      </c>
      <c r="G82" s="79">
        <v>41542</v>
      </c>
      <c r="H82" s="204">
        <v>80</v>
      </c>
      <c r="I82" s="209">
        <v>80</v>
      </c>
      <c r="J82" s="4"/>
      <c r="K82" s="122"/>
      <c r="L82" s="80">
        <v>-2.8</v>
      </c>
      <c r="M82" s="81">
        <v>-0.3</v>
      </c>
      <c r="N82" s="80">
        <v>-0.8</v>
      </c>
      <c r="O82" s="80">
        <v>-0.6</v>
      </c>
      <c r="P82" s="80">
        <v>-1.3</v>
      </c>
      <c r="Q82" s="80">
        <v>-3.7</v>
      </c>
      <c r="R82" s="80">
        <v>-3.3</v>
      </c>
      <c r="S82" s="80">
        <v>-1.7</v>
      </c>
      <c r="T82" s="80">
        <v>-2</v>
      </c>
      <c r="U82" s="81">
        <v>3.3</v>
      </c>
      <c r="V82" s="91">
        <v>2</v>
      </c>
      <c r="W82" s="76"/>
      <c r="X82" s="225">
        <v>50</v>
      </c>
      <c r="Y82" s="226" t="str">
        <f t="shared" si="13"/>
        <v>Buiten Bereik</v>
      </c>
      <c r="Z82" s="76"/>
      <c r="AA82" s="244">
        <v>70</v>
      </c>
      <c r="AB82" s="245">
        <v>70</v>
      </c>
      <c r="AC82" s="245">
        <v>80</v>
      </c>
      <c r="AD82" s="237">
        <v>10</v>
      </c>
      <c r="AE82" s="239">
        <v>10</v>
      </c>
      <c r="AF82" s="226" t="str">
        <f>IF(AND(AA82&gt;=H34,AA82&lt;=I34,AB82&gt;=H82,AB82&lt;=I82),ROUND(10*LOG(10^((70+29.8*LOG(AA82/80)+10*LOG(AC82/AA82)+$L34+$U34*LOG(AA82/80))/10)+10^((73.2+19*LOG(AB82/70)+10*LOG(AD82/AB82)+$L82+$U82*LOG(AB82/70))/10)+10^((76+17.9*LOG(AB82/70)+10*LOG(AE82/AB82)+$L82+$U82*LOG(AB82/70))/10))-10*LOG(10^((70+29.8*LOG(AA82/80)+10*LOG(AC82/AA82))/10)+10^((73.2+19*LOG(AB82/70)+10*LOG(AD82/AB82))/10)+10^((76+17.9*LOG(AB82/70)+10*LOG(AE82/AB82))/10)),1),"buiten bereik")</f>
        <v>buiten bereik</v>
      </c>
    </row>
    <row r="83" spans="2:32" s="67" customFormat="1" x14ac:dyDescent="0.2">
      <c r="B83" s="47">
        <v>26</v>
      </c>
      <c r="C83" s="113" t="s">
        <v>78</v>
      </c>
      <c r="D83" s="34" t="s">
        <v>34</v>
      </c>
      <c r="E83" s="124">
        <v>42895</v>
      </c>
      <c r="F83" s="53" t="s">
        <v>198</v>
      </c>
      <c r="G83" s="84">
        <v>42850</v>
      </c>
      <c r="H83" s="210">
        <v>50</v>
      </c>
      <c r="I83" s="210">
        <v>80</v>
      </c>
      <c r="J83" s="15"/>
      <c r="K83" s="125"/>
      <c r="L83" s="60">
        <v>-3</v>
      </c>
      <c r="M83" s="17">
        <v>-2.7</v>
      </c>
      <c r="N83" s="17">
        <v>-2.4</v>
      </c>
      <c r="O83" s="17">
        <v>-1.8</v>
      </c>
      <c r="P83" s="17">
        <v>-2</v>
      </c>
      <c r="Q83" s="17">
        <v>-3.1</v>
      </c>
      <c r="R83" s="17">
        <v>-3.5</v>
      </c>
      <c r="S83" s="17">
        <v>-3.1</v>
      </c>
      <c r="T83" s="17">
        <v>-4.4000000000000004</v>
      </c>
      <c r="U83" s="59">
        <v>1.4</v>
      </c>
      <c r="V83" s="92">
        <v>2</v>
      </c>
      <c r="W83" s="76"/>
      <c r="X83" s="225">
        <v>50</v>
      </c>
      <c r="Y83" s="226">
        <f>IF(AND(X83&gt;=H83,X83&lt;=I83),L83+U83*LOG10(X83/70),"Buiten Bereik")</f>
        <v>-3.2045792499495334</v>
      </c>
      <c r="Z83" s="76"/>
      <c r="AA83" s="244">
        <v>70</v>
      </c>
      <c r="AB83" s="245">
        <v>70</v>
      </c>
      <c r="AC83" s="245">
        <v>80</v>
      </c>
      <c r="AD83" s="237">
        <v>10</v>
      </c>
      <c r="AE83" s="239">
        <v>10</v>
      </c>
      <c r="AF83" s="226">
        <f>IF(AND(AA83&gt;=H37,AA83&lt;=I37,AB83&gt;=H83,AB83&lt;=I83),ROUND(10*LOG(10^((70+29.8*LOG(AA83/80)+10*LOG(AC83/AA83)+$L37+$U37*LOG(AA83/80))/10)+10^((73.2+19*LOG(AB83/70)+10*LOG(AD83/AB83)+$L83+$U83*LOG(AB83/70))/10)+10^((76+17.9*LOG(AB83/70)+10*LOG(AE83/AB83)+$L83+$U83*LOG(AB83/70))/10))-10*LOG(10^((70+29.8*LOG(AA83/80)+10*LOG(AC83/AA83))/10)+10^((73.2+19*LOG(AB83/70)+10*LOG(AD83/AB83))/10)+10^((76+17.9*LOG(AB83/70)+10*LOG(AE83/AB83))/10)),1),"buiten bereik")</f>
        <v>-3</v>
      </c>
    </row>
    <row r="84" spans="2:32" s="67" customFormat="1" x14ac:dyDescent="0.2">
      <c r="B84" s="47">
        <v>34</v>
      </c>
      <c r="C84" s="99" t="s">
        <v>181</v>
      </c>
      <c r="D84" s="91" t="s">
        <v>34</v>
      </c>
      <c r="E84" s="126">
        <v>42395</v>
      </c>
      <c r="F84" s="15" t="s">
        <v>183</v>
      </c>
      <c r="G84" s="82">
        <v>42261</v>
      </c>
      <c r="H84" s="211">
        <v>70</v>
      </c>
      <c r="I84" s="210">
        <v>80</v>
      </c>
      <c r="J84" s="15"/>
      <c r="K84" s="125"/>
      <c r="L84" s="77">
        <v>-4.54</v>
      </c>
      <c r="M84" s="83">
        <v>-1.8</v>
      </c>
      <c r="N84" s="77">
        <v>-1.5</v>
      </c>
      <c r="O84" s="77">
        <v>0.1</v>
      </c>
      <c r="P84" s="77">
        <v>-1</v>
      </c>
      <c r="Q84" s="77">
        <v>-7</v>
      </c>
      <c r="R84" s="77">
        <v>-6</v>
      </c>
      <c r="S84" s="77">
        <v>-5.3</v>
      </c>
      <c r="T84" s="77">
        <v>-4.5999999999999996</v>
      </c>
      <c r="U84" s="83">
        <v>-4.5</v>
      </c>
      <c r="V84" s="92">
        <v>1</v>
      </c>
      <c r="W84" s="76"/>
      <c r="X84" s="225">
        <v>50</v>
      </c>
      <c r="Y84" s="226" t="str">
        <f>IF(AND(X84&gt;=H84,X84&lt;=I84),L84+U84*LOG10(X84/70),"Buiten Bereik")</f>
        <v>Buiten Bereik</v>
      </c>
      <c r="Z84" s="76"/>
      <c r="AA84" s="244">
        <v>70</v>
      </c>
      <c r="AB84" s="245">
        <v>70</v>
      </c>
      <c r="AC84" s="245">
        <v>80</v>
      </c>
      <c r="AD84" s="237">
        <v>10</v>
      </c>
      <c r="AE84" s="239">
        <v>10</v>
      </c>
      <c r="AF84" s="226">
        <f>IF(AND(AA84&gt;=H45,AA84&lt;=I45,AB84&gt;=H84,AB84&lt;=I84),ROUND(10*LOG(10^((70+29.8*LOG(AA84/80)+10*LOG(AC84/AA84)+$L45+$U45*LOG(AA84/80))/10)+10^((73.2+19*LOG(AB84/70)+10*LOG(AD84/AB84)+$L84+$U84*LOG(AB84/70))/10)+10^((76+17.9*LOG(AB84/70)+10*LOG(AE84/AB84)+$L84+$U84*LOG(AB84/70))/10))-10*LOG(10^((70+29.8*LOG(AA84/80)+10*LOG(AC84/AA84))/10)+10^((73.2+19*LOG(AB84/70)+10*LOG(AD84/AB84))/10)+10^((76+17.9*LOG(AB84/70)+10*LOG(AE84/AB84))/10)),1),"buiten bereik")</f>
        <v>-4.4000000000000004</v>
      </c>
    </row>
    <row r="85" spans="2:32" s="67" customFormat="1" ht="13.5" thickBot="1" x14ac:dyDescent="0.25">
      <c r="B85" s="89">
        <v>42</v>
      </c>
      <c r="C85" s="114" t="s">
        <v>197</v>
      </c>
      <c r="D85" s="115" t="s">
        <v>34</v>
      </c>
      <c r="E85" s="127">
        <v>44473</v>
      </c>
      <c r="F85" s="110" t="s">
        <v>221</v>
      </c>
      <c r="G85" s="94">
        <v>44461</v>
      </c>
      <c r="H85" s="212">
        <v>70</v>
      </c>
      <c r="I85" s="213">
        <v>100</v>
      </c>
      <c r="J85" s="214"/>
      <c r="K85" s="130"/>
      <c r="L85" s="128">
        <v>-5.5</v>
      </c>
      <c r="M85" s="129">
        <v>-0.8</v>
      </c>
      <c r="N85" s="128">
        <v>-1.4</v>
      </c>
      <c r="O85" s="128">
        <v>-0.2</v>
      </c>
      <c r="P85" s="128">
        <v>-3.6</v>
      </c>
      <c r="Q85" s="128">
        <v>-7.9</v>
      </c>
      <c r="R85" s="128">
        <v>-6.1</v>
      </c>
      <c r="S85" s="128">
        <v>-5.2</v>
      </c>
      <c r="T85" s="128">
        <v>-4.5</v>
      </c>
      <c r="U85" s="129">
        <v>4.0999999999999996</v>
      </c>
      <c r="V85" s="93">
        <v>1</v>
      </c>
      <c r="W85" s="76"/>
      <c r="X85" s="231">
        <v>50</v>
      </c>
      <c r="Y85" s="230" t="str">
        <f t="shared" si="13"/>
        <v>Buiten Bereik</v>
      </c>
      <c r="Z85" s="76"/>
      <c r="AA85" s="240">
        <v>70</v>
      </c>
      <c r="AB85" s="241">
        <v>70</v>
      </c>
      <c r="AC85" s="241">
        <v>80</v>
      </c>
      <c r="AD85" s="242">
        <v>10</v>
      </c>
      <c r="AE85" s="243">
        <v>10</v>
      </c>
      <c r="AF85" s="230" t="str">
        <f>IF(AND(AA85&gt;=H53,AA85&lt;=I53,AB85&gt;=H85,AB85&lt;=I85),ROUND(10*LOG(10^((70+29.8*LOG(AA85/80)+10*LOG(AC85/AA85)+$L53+$U53*LOG(AA85/80))/10)+10^((73.2+19*LOG(AB85/70)+10*LOG(AD85/AB85)+$L85+$U85*LOG(AB85/70))/10)+10^((76+17.9*LOG(AB85/70)+10*LOG(AE85/AB85)+$L85+$U85*LOG(AB85/70))/10))-10*LOG(10^((70+29.8*LOG(AA85/80)+10*LOG(AC85/AA85))/10)+10^((73.2+19*LOG(AB85/70)+10*LOG(AD85/AB85))/10)+10^((76+17.9*LOG(AB85/70)+10*LOG(AE85/AB85))/10)),1),"buiten bereik")</f>
        <v>buiten bereik</v>
      </c>
    </row>
    <row r="86" spans="2:32" x14ac:dyDescent="0.2">
      <c r="B86" s="269" t="s">
        <v>92</v>
      </c>
    </row>
  </sheetData>
  <mergeCells count="7">
    <mergeCell ref="X5:Y6"/>
    <mergeCell ref="H7:I7"/>
    <mergeCell ref="J7:K7"/>
    <mergeCell ref="M7:T7"/>
    <mergeCell ref="H63:I63"/>
    <mergeCell ref="J63:K63"/>
    <mergeCell ref="M63:T6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H86"/>
  <sheetViews>
    <sheetView zoomScale="80" zoomScaleNormal="80" workbookViewId="0">
      <selection activeCell="N60" sqref="N60"/>
    </sheetView>
  </sheetViews>
  <sheetFormatPr defaultRowHeight="15" x14ac:dyDescent="0.25"/>
  <cols>
    <col min="1" max="1" width="7.33203125" style="23" customWidth="1"/>
    <col min="2" max="2" width="10.5" style="23" customWidth="1"/>
    <col min="3" max="3" width="35.83203125" style="23" customWidth="1"/>
    <col min="4" max="4" width="20" style="23" customWidth="1"/>
    <col min="5" max="5" width="13.5" style="26" customWidth="1"/>
    <col min="6" max="13" width="7.5" style="26" customWidth="1"/>
    <col min="14" max="14" width="17.1640625" style="26" customWidth="1"/>
    <col min="15" max="251" width="9.33203125" style="23"/>
    <col min="252" max="252" width="7.33203125" style="23" customWidth="1"/>
    <col min="253" max="253" width="10.5" style="23" customWidth="1"/>
    <col min="254" max="254" width="35.83203125" style="23" customWidth="1"/>
    <col min="255" max="255" width="16" style="23" customWidth="1"/>
    <col min="256" max="256" width="14.6640625" style="23" customWidth="1"/>
    <col min="257" max="257" width="26" style="23" customWidth="1"/>
    <col min="258" max="258" width="14.33203125" style="23" customWidth="1"/>
    <col min="259" max="259" width="9.1640625" style="23" customWidth="1"/>
    <col min="260" max="261" width="13.5" style="23" customWidth="1"/>
    <col min="262" max="269" width="7.5" style="23" customWidth="1"/>
    <col min="270" max="270" width="18.6640625" style="23" customWidth="1"/>
    <col min="271" max="507" width="9.33203125" style="23"/>
    <col min="508" max="508" width="7.33203125" style="23" customWidth="1"/>
    <col min="509" max="509" width="10.5" style="23" customWidth="1"/>
    <col min="510" max="510" width="35.83203125" style="23" customWidth="1"/>
    <col min="511" max="511" width="16" style="23" customWidth="1"/>
    <col min="512" max="512" width="14.6640625" style="23" customWidth="1"/>
    <col min="513" max="513" width="26" style="23" customWidth="1"/>
    <col min="514" max="514" width="14.33203125" style="23" customWidth="1"/>
    <col min="515" max="515" width="9.1640625" style="23" customWidth="1"/>
    <col min="516" max="517" width="13.5" style="23" customWidth="1"/>
    <col min="518" max="525" width="7.5" style="23" customWidth="1"/>
    <col min="526" max="526" width="18.6640625" style="23" customWidth="1"/>
    <col min="527" max="763" width="9.33203125" style="23"/>
    <col min="764" max="764" width="7.33203125" style="23" customWidth="1"/>
    <col min="765" max="765" width="10.5" style="23" customWidth="1"/>
    <col min="766" max="766" width="35.83203125" style="23" customWidth="1"/>
    <col min="767" max="767" width="16" style="23" customWidth="1"/>
    <col min="768" max="768" width="14.6640625" style="23" customWidth="1"/>
    <col min="769" max="769" width="26" style="23" customWidth="1"/>
    <col min="770" max="770" width="14.33203125" style="23" customWidth="1"/>
    <col min="771" max="771" width="9.1640625" style="23" customWidth="1"/>
    <col min="772" max="773" width="13.5" style="23" customWidth="1"/>
    <col min="774" max="781" width="7.5" style="23" customWidth="1"/>
    <col min="782" max="782" width="18.6640625" style="23" customWidth="1"/>
    <col min="783" max="1019" width="9.33203125" style="23"/>
    <col min="1020" max="1020" width="7.33203125" style="23" customWidth="1"/>
    <col min="1021" max="1021" width="10.5" style="23" customWidth="1"/>
    <col min="1022" max="1022" width="35.83203125" style="23" customWidth="1"/>
    <col min="1023" max="1023" width="16" style="23" customWidth="1"/>
    <col min="1024" max="1024" width="14.6640625" style="23" customWidth="1"/>
    <col min="1025" max="1025" width="26" style="23" customWidth="1"/>
    <col min="1026" max="1026" width="14.33203125" style="23" customWidth="1"/>
    <col min="1027" max="1027" width="9.1640625" style="23" customWidth="1"/>
    <col min="1028" max="1029" width="13.5" style="23" customWidth="1"/>
    <col min="1030" max="1037" width="7.5" style="23" customWidth="1"/>
    <col min="1038" max="1038" width="18.6640625" style="23" customWidth="1"/>
    <col min="1039" max="1275" width="9.33203125" style="23"/>
    <col min="1276" max="1276" width="7.33203125" style="23" customWidth="1"/>
    <col min="1277" max="1277" width="10.5" style="23" customWidth="1"/>
    <col min="1278" max="1278" width="35.83203125" style="23" customWidth="1"/>
    <col min="1279" max="1279" width="16" style="23" customWidth="1"/>
    <col min="1280" max="1280" width="14.6640625" style="23" customWidth="1"/>
    <col min="1281" max="1281" width="26" style="23" customWidth="1"/>
    <col min="1282" max="1282" width="14.33203125" style="23" customWidth="1"/>
    <col min="1283" max="1283" width="9.1640625" style="23" customWidth="1"/>
    <col min="1284" max="1285" width="13.5" style="23" customWidth="1"/>
    <col min="1286" max="1293" width="7.5" style="23" customWidth="1"/>
    <col min="1294" max="1294" width="18.6640625" style="23" customWidth="1"/>
    <col min="1295" max="1531" width="9.33203125" style="23"/>
    <col min="1532" max="1532" width="7.33203125" style="23" customWidth="1"/>
    <col min="1533" max="1533" width="10.5" style="23" customWidth="1"/>
    <col min="1534" max="1534" width="35.83203125" style="23" customWidth="1"/>
    <col min="1535" max="1535" width="16" style="23" customWidth="1"/>
    <col min="1536" max="1536" width="14.6640625" style="23" customWidth="1"/>
    <col min="1537" max="1537" width="26" style="23" customWidth="1"/>
    <col min="1538" max="1538" width="14.33203125" style="23" customWidth="1"/>
    <col min="1539" max="1539" width="9.1640625" style="23" customWidth="1"/>
    <col min="1540" max="1541" width="13.5" style="23" customWidth="1"/>
    <col min="1542" max="1549" width="7.5" style="23" customWidth="1"/>
    <col min="1550" max="1550" width="18.6640625" style="23" customWidth="1"/>
    <col min="1551" max="1787" width="9.33203125" style="23"/>
    <col min="1788" max="1788" width="7.33203125" style="23" customWidth="1"/>
    <col min="1789" max="1789" width="10.5" style="23" customWidth="1"/>
    <col min="1790" max="1790" width="35.83203125" style="23" customWidth="1"/>
    <col min="1791" max="1791" width="16" style="23" customWidth="1"/>
    <col min="1792" max="1792" width="14.6640625" style="23" customWidth="1"/>
    <col min="1793" max="1793" width="26" style="23" customWidth="1"/>
    <col min="1794" max="1794" width="14.33203125" style="23" customWidth="1"/>
    <col min="1795" max="1795" width="9.1640625" style="23" customWidth="1"/>
    <col min="1796" max="1797" width="13.5" style="23" customWidth="1"/>
    <col min="1798" max="1805" width="7.5" style="23" customWidth="1"/>
    <col min="1806" max="1806" width="18.6640625" style="23" customWidth="1"/>
    <col min="1807" max="2043" width="9.33203125" style="23"/>
    <col min="2044" max="2044" width="7.33203125" style="23" customWidth="1"/>
    <col min="2045" max="2045" width="10.5" style="23" customWidth="1"/>
    <col min="2046" max="2046" width="35.83203125" style="23" customWidth="1"/>
    <col min="2047" max="2047" width="16" style="23" customWidth="1"/>
    <col min="2048" max="2048" width="14.6640625" style="23" customWidth="1"/>
    <col min="2049" max="2049" width="26" style="23" customWidth="1"/>
    <col min="2050" max="2050" width="14.33203125" style="23" customWidth="1"/>
    <col min="2051" max="2051" width="9.1640625" style="23" customWidth="1"/>
    <col min="2052" max="2053" width="13.5" style="23" customWidth="1"/>
    <col min="2054" max="2061" width="7.5" style="23" customWidth="1"/>
    <col min="2062" max="2062" width="18.6640625" style="23" customWidth="1"/>
    <col min="2063" max="2299" width="9.33203125" style="23"/>
    <col min="2300" max="2300" width="7.33203125" style="23" customWidth="1"/>
    <col min="2301" max="2301" width="10.5" style="23" customWidth="1"/>
    <col min="2302" max="2302" width="35.83203125" style="23" customWidth="1"/>
    <col min="2303" max="2303" width="16" style="23" customWidth="1"/>
    <col min="2304" max="2304" width="14.6640625" style="23" customWidth="1"/>
    <col min="2305" max="2305" width="26" style="23" customWidth="1"/>
    <col min="2306" max="2306" width="14.33203125" style="23" customWidth="1"/>
    <col min="2307" max="2307" width="9.1640625" style="23" customWidth="1"/>
    <col min="2308" max="2309" width="13.5" style="23" customWidth="1"/>
    <col min="2310" max="2317" width="7.5" style="23" customWidth="1"/>
    <col min="2318" max="2318" width="18.6640625" style="23" customWidth="1"/>
    <col min="2319" max="2555" width="9.33203125" style="23"/>
    <col min="2556" max="2556" width="7.33203125" style="23" customWidth="1"/>
    <col min="2557" max="2557" width="10.5" style="23" customWidth="1"/>
    <col min="2558" max="2558" width="35.83203125" style="23" customWidth="1"/>
    <col min="2559" max="2559" width="16" style="23" customWidth="1"/>
    <col min="2560" max="2560" width="14.6640625" style="23" customWidth="1"/>
    <col min="2561" max="2561" width="26" style="23" customWidth="1"/>
    <col min="2562" max="2562" width="14.33203125" style="23" customWidth="1"/>
    <col min="2563" max="2563" width="9.1640625" style="23" customWidth="1"/>
    <col min="2564" max="2565" width="13.5" style="23" customWidth="1"/>
    <col min="2566" max="2573" width="7.5" style="23" customWidth="1"/>
    <col min="2574" max="2574" width="18.6640625" style="23" customWidth="1"/>
    <col min="2575" max="2811" width="9.33203125" style="23"/>
    <col min="2812" max="2812" width="7.33203125" style="23" customWidth="1"/>
    <col min="2813" max="2813" width="10.5" style="23" customWidth="1"/>
    <col min="2814" max="2814" width="35.83203125" style="23" customWidth="1"/>
    <col min="2815" max="2815" width="16" style="23" customWidth="1"/>
    <col min="2816" max="2816" width="14.6640625" style="23" customWidth="1"/>
    <col min="2817" max="2817" width="26" style="23" customWidth="1"/>
    <col min="2818" max="2818" width="14.33203125" style="23" customWidth="1"/>
    <col min="2819" max="2819" width="9.1640625" style="23" customWidth="1"/>
    <col min="2820" max="2821" width="13.5" style="23" customWidth="1"/>
    <col min="2822" max="2829" width="7.5" style="23" customWidth="1"/>
    <col min="2830" max="2830" width="18.6640625" style="23" customWidth="1"/>
    <col min="2831" max="3067" width="9.33203125" style="23"/>
    <col min="3068" max="3068" width="7.33203125" style="23" customWidth="1"/>
    <col min="3069" max="3069" width="10.5" style="23" customWidth="1"/>
    <col min="3070" max="3070" width="35.83203125" style="23" customWidth="1"/>
    <col min="3071" max="3071" width="16" style="23" customWidth="1"/>
    <col min="3072" max="3072" width="14.6640625" style="23" customWidth="1"/>
    <col min="3073" max="3073" width="26" style="23" customWidth="1"/>
    <col min="3074" max="3074" width="14.33203125" style="23" customWidth="1"/>
    <col min="3075" max="3075" width="9.1640625" style="23" customWidth="1"/>
    <col min="3076" max="3077" width="13.5" style="23" customWidth="1"/>
    <col min="3078" max="3085" width="7.5" style="23" customWidth="1"/>
    <col min="3086" max="3086" width="18.6640625" style="23" customWidth="1"/>
    <col min="3087" max="3323" width="9.33203125" style="23"/>
    <col min="3324" max="3324" width="7.33203125" style="23" customWidth="1"/>
    <col min="3325" max="3325" width="10.5" style="23" customWidth="1"/>
    <col min="3326" max="3326" width="35.83203125" style="23" customWidth="1"/>
    <col min="3327" max="3327" width="16" style="23" customWidth="1"/>
    <col min="3328" max="3328" width="14.6640625" style="23" customWidth="1"/>
    <col min="3329" max="3329" width="26" style="23" customWidth="1"/>
    <col min="3330" max="3330" width="14.33203125" style="23" customWidth="1"/>
    <col min="3331" max="3331" width="9.1640625" style="23" customWidth="1"/>
    <col min="3332" max="3333" width="13.5" style="23" customWidth="1"/>
    <col min="3334" max="3341" width="7.5" style="23" customWidth="1"/>
    <col min="3342" max="3342" width="18.6640625" style="23" customWidth="1"/>
    <col min="3343" max="3579" width="9.33203125" style="23"/>
    <col min="3580" max="3580" width="7.33203125" style="23" customWidth="1"/>
    <col min="3581" max="3581" width="10.5" style="23" customWidth="1"/>
    <col min="3582" max="3582" width="35.83203125" style="23" customWidth="1"/>
    <col min="3583" max="3583" width="16" style="23" customWidth="1"/>
    <col min="3584" max="3584" width="14.6640625" style="23" customWidth="1"/>
    <col min="3585" max="3585" width="26" style="23" customWidth="1"/>
    <col min="3586" max="3586" width="14.33203125" style="23" customWidth="1"/>
    <col min="3587" max="3587" width="9.1640625" style="23" customWidth="1"/>
    <col min="3588" max="3589" width="13.5" style="23" customWidth="1"/>
    <col min="3590" max="3597" width="7.5" style="23" customWidth="1"/>
    <col min="3598" max="3598" width="18.6640625" style="23" customWidth="1"/>
    <col min="3599" max="3835" width="9.33203125" style="23"/>
    <col min="3836" max="3836" width="7.33203125" style="23" customWidth="1"/>
    <col min="3837" max="3837" width="10.5" style="23" customWidth="1"/>
    <col min="3838" max="3838" width="35.83203125" style="23" customWidth="1"/>
    <col min="3839" max="3839" width="16" style="23" customWidth="1"/>
    <col min="3840" max="3840" width="14.6640625" style="23" customWidth="1"/>
    <col min="3841" max="3841" width="26" style="23" customWidth="1"/>
    <col min="3842" max="3842" width="14.33203125" style="23" customWidth="1"/>
    <col min="3843" max="3843" width="9.1640625" style="23" customWidth="1"/>
    <col min="3844" max="3845" width="13.5" style="23" customWidth="1"/>
    <col min="3846" max="3853" width="7.5" style="23" customWidth="1"/>
    <col min="3854" max="3854" width="18.6640625" style="23" customWidth="1"/>
    <col min="3855" max="4091" width="9.33203125" style="23"/>
    <col min="4092" max="4092" width="7.33203125" style="23" customWidth="1"/>
    <col min="4093" max="4093" width="10.5" style="23" customWidth="1"/>
    <col min="4094" max="4094" width="35.83203125" style="23" customWidth="1"/>
    <col min="4095" max="4095" width="16" style="23" customWidth="1"/>
    <col min="4096" max="4096" width="14.6640625" style="23" customWidth="1"/>
    <col min="4097" max="4097" width="26" style="23" customWidth="1"/>
    <col min="4098" max="4098" width="14.33203125" style="23" customWidth="1"/>
    <col min="4099" max="4099" width="9.1640625" style="23" customWidth="1"/>
    <col min="4100" max="4101" width="13.5" style="23" customWidth="1"/>
    <col min="4102" max="4109" width="7.5" style="23" customWidth="1"/>
    <col min="4110" max="4110" width="18.6640625" style="23" customWidth="1"/>
    <col min="4111" max="4347" width="9.33203125" style="23"/>
    <col min="4348" max="4348" width="7.33203125" style="23" customWidth="1"/>
    <col min="4349" max="4349" width="10.5" style="23" customWidth="1"/>
    <col min="4350" max="4350" width="35.83203125" style="23" customWidth="1"/>
    <col min="4351" max="4351" width="16" style="23" customWidth="1"/>
    <col min="4352" max="4352" width="14.6640625" style="23" customWidth="1"/>
    <col min="4353" max="4353" width="26" style="23" customWidth="1"/>
    <col min="4354" max="4354" width="14.33203125" style="23" customWidth="1"/>
    <col min="4355" max="4355" width="9.1640625" style="23" customWidth="1"/>
    <col min="4356" max="4357" width="13.5" style="23" customWidth="1"/>
    <col min="4358" max="4365" width="7.5" style="23" customWidth="1"/>
    <col min="4366" max="4366" width="18.6640625" style="23" customWidth="1"/>
    <col min="4367" max="4603" width="9.33203125" style="23"/>
    <col min="4604" max="4604" width="7.33203125" style="23" customWidth="1"/>
    <col min="4605" max="4605" width="10.5" style="23" customWidth="1"/>
    <col min="4606" max="4606" width="35.83203125" style="23" customWidth="1"/>
    <col min="4607" max="4607" width="16" style="23" customWidth="1"/>
    <col min="4608" max="4608" width="14.6640625" style="23" customWidth="1"/>
    <col min="4609" max="4609" width="26" style="23" customWidth="1"/>
    <col min="4610" max="4610" width="14.33203125" style="23" customWidth="1"/>
    <col min="4611" max="4611" width="9.1640625" style="23" customWidth="1"/>
    <col min="4612" max="4613" width="13.5" style="23" customWidth="1"/>
    <col min="4614" max="4621" width="7.5" style="23" customWidth="1"/>
    <col min="4622" max="4622" width="18.6640625" style="23" customWidth="1"/>
    <col min="4623" max="4859" width="9.33203125" style="23"/>
    <col min="4860" max="4860" width="7.33203125" style="23" customWidth="1"/>
    <col min="4861" max="4861" width="10.5" style="23" customWidth="1"/>
    <col min="4862" max="4862" width="35.83203125" style="23" customWidth="1"/>
    <col min="4863" max="4863" width="16" style="23" customWidth="1"/>
    <col min="4864" max="4864" width="14.6640625" style="23" customWidth="1"/>
    <col min="4865" max="4865" width="26" style="23" customWidth="1"/>
    <col min="4866" max="4866" width="14.33203125" style="23" customWidth="1"/>
    <col min="4867" max="4867" width="9.1640625" style="23" customWidth="1"/>
    <col min="4868" max="4869" width="13.5" style="23" customWidth="1"/>
    <col min="4870" max="4877" width="7.5" style="23" customWidth="1"/>
    <col min="4878" max="4878" width="18.6640625" style="23" customWidth="1"/>
    <col min="4879" max="5115" width="9.33203125" style="23"/>
    <col min="5116" max="5116" width="7.33203125" style="23" customWidth="1"/>
    <col min="5117" max="5117" width="10.5" style="23" customWidth="1"/>
    <col min="5118" max="5118" width="35.83203125" style="23" customWidth="1"/>
    <col min="5119" max="5119" width="16" style="23" customWidth="1"/>
    <col min="5120" max="5120" width="14.6640625" style="23" customWidth="1"/>
    <col min="5121" max="5121" width="26" style="23" customWidth="1"/>
    <col min="5122" max="5122" width="14.33203125" style="23" customWidth="1"/>
    <col min="5123" max="5123" width="9.1640625" style="23" customWidth="1"/>
    <col min="5124" max="5125" width="13.5" style="23" customWidth="1"/>
    <col min="5126" max="5133" width="7.5" style="23" customWidth="1"/>
    <col min="5134" max="5134" width="18.6640625" style="23" customWidth="1"/>
    <col min="5135" max="5371" width="9.33203125" style="23"/>
    <col min="5372" max="5372" width="7.33203125" style="23" customWidth="1"/>
    <col min="5373" max="5373" width="10.5" style="23" customWidth="1"/>
    <col min="5374" max="5374" width="35.83203125" style="23" customWidth="1"/>
    <col min="5375" max="5375" width="16" style="23" customWidth="1"/>
    <col min="5376" max="5376" width="14.6640625" style="23" customWidth="1"/>
    <col min="5377" max="5377" width="26" style="23" customWidth="1"/>
    <col min="5378" max="5378" width="14.33203125" style="23" customWidth="1"/>
    <col min="5379" max="5379" width="9.1640625" style="23" customWidth="1"/>
    <col min="5380" max="5381" width="13.5" style="23" customWidth="1"/>
    <col min="5382" max="5389" width="7.5" style="23" customWidth="1"/>
    <col min="5390" max="5390" width="18.6640625" style="23" customWidth="1"/>
    <col min="5391" max="5627" width="9.33203125" style="23"/>
    <col min="5628" max="5628" width="7.33203125" style="23" customWidth="1"/>
    <col min="5629" max="5629" width="10.5" style="23" customWidth="1"/>
    <col min="5630" max="5630" width="35.83203125" style="23" customWidth="1"/>
    <col min="5631" max="5631" width="16" style="23" customWidth="1"/>
    <col min="5632" max="5632" width="14.6640625" style="23" customWidth="1"/>
    <col min="5633" max="5633" width="26" style="23" customWidth="1"/>
    <col min="5634" max="5634" width="14.33203125" style="23" customWidth="1"/>
    <col min="5635" max="5635" width="9.1640625" style="23" customWidth="1"/>
    <col min="5636" max="5637" width="13.5" style="23" customWidth="1"/>
    <col min="5638" max="5645" width="7.5" style="23" customWidth="1"/>
    <col min="5646" max="5646" width="18.6640625" style="23" customWidth="1"/>
    <col min="5647" max="5883" width="9.33203125" style="23"/>
    <col min="5884" max="5884" width="7.33203125" style="23" customWidth="1"/>
    <col min="5885" max="5885" width="10.5" style="23" customWidth="1"/>
    <col min="5886" max="5886" width="35.83203125" style="23" customWidth="1"/>
    <col min="5887" max="5887" width="16" style="23" customWidth="1"/>
    <col min="5888" max="5888" width="14.6640625" style="23" customWidth="1"/>
    <col min="5889" max="5889" width="26" style="23" customWidth="1"/>
    <col min="5890" max="5890" width="14.33203125" style="23" customWidth="1"/>
    <col min="5891" max="5891" width="9.1640625" style="23" customWidth="1"/>
    <col min="5892" max="5893" width="13.5" style="23" customWidth="1"/>
    <col min="5894" max="5901" width="7.5" style="23" customWidth="1"/>
    <col min="5902" max="5902" width="18.6640625" style="23" customWidth="1"/>
    <col min="5903" max="6139" width="9.33203125" style="23"/>
    <col min="6140" max="6140" width="7.33203125" style="23" customWidth="1"/>
    <col min="6141" max="6141" width="10.5" style="23" customWidth="1"/>
    <col min="6142" max="6142" width="35.83203125" style="23" customWidth="1"/>
    <col min="6143" max="6143" width="16" style="23" customWidth="1"/>
    <col min="6144" max="6144" width="14.6640625" style="23" customWidth="1"/>
    <col min="6145" max="6145" width="26" style="23" customWidth="1"/>
    <col min="6146" max="6146" width="14.33203125" style="23" customWidth="1"/>
    <col min="6147" max="6147" width="9.1640625" style="23" customWidth="1"/>
    <col min="6148" max="6149" width="13.5" style="23" customWidth="1"/>
    <col min="6150" max="6157" width="7.5" style="23" customWidth="1"/>
    <col min="6158" max="6158" width="18.6640625" style="23" customWidth="1"/>
    <col min="6159" max="6395" width="9.33203125" style="23"/>
    <col min="6396" max="6396" width="7.33203125" style="23" customWidth="1"/>
    <col min="6397" max="6397" width="10.5" style="23" customWidth="1"/>
    <col min="6398" max="6398" width="35.83203125" style="23" customWidth="1"/>
    <col min="6399" max="6399" width="16" style="23" customWidth="1"/>
    <col min="6400" max="6400" width="14.6640625" style="23" customWidth="1"/>
    <col min="6401" max="6401" width="26" style="23" customWidth="1"/>
    <col min="6402" max="6402" width="14.33203125" style="23" customWidth="1"/>
    <col min="6403" max="6403" width="9.1640625" style="23" customWidth="1"/>
    <col min="6404" max="6405" width="13.5" style="23" customWidth="1"/>
    <col min="6406" max="6413" width="7.5" style="23" customWidth="1"/>
    <col min="6414" max="6414" width="18.6640625" style="23" customWidth="1"/>
    <col min="6415" max="6651" width="9.33203125" style="23"/>
    <col min="6652" max="6652" width="7.33203125" style="23" customWidth="1"/>
    <col min="6653" max="6653" width="10.5" style="23" customWidth="1"/>
    <col min="6654" max="6654" width="35.83203125" style="23" customWidth="1"/>
    <col min="6655" max="6655" width="16" style="23" customWidth="1"/>
    <col min="6656" max="6656" width="14.6640625" style="23" customWidth="1"/>
    <col min="6657" max="6657" width="26" style="23" customWidth="1"/>
    <col min="6658" max="6658" width="14.33203125" style="23" customWidth="1"/>
    <col min="6659" max="6659" width="9.1640625" style="23" customWidth="1"/>
    <col min="6660" max="6661" width="13.5" style="23" customWidth="1"/>
    <col min="6662" max="6669" width="7.5" style="23" customWidth="1"/>
    <col min="6670" max="6670" width="18.6640625" style="23" customWidth="1"/>
    <col min="6671" max="6907" width="9.33203125" style="23"/>
    <col min="6908" max="6908" width="7.33203125" style="23" customWidth="1"/>
    <col min="6909" max="6909" width="10.5" style="23" customWidth="1"/>
    <col min="6910" max="6910" width="35.83203125" style="23" customWidth="1"/>
    <col min="6911" max="6911" width="16" style="23" customWidth="1"/>
    <col min="6912" max="6912" width="14.6640625" style="23" customWidth="1"/>
    <col min="6913" max="6913" width="26" style="23" customWidth="1"/>
    <col min="6914" max="6914" width="14.33203125" style="23" customWidth="1"/>
    <col min="6915" max="6915" width="9.1640625" style="23" customWidth="1"/>
    <col min="6916" max="6917" width="13.5" style="23" customWidth="1"/>
    <col min="6918" max="6925" width="7.5" style="23" customWidth="1"/>
    <col min="6926" max="6926" width="18.6640625" style="23" customWidth="1"/>
    <col min="6927" max="7163" width="9.33203125" style="23"/>
    <col min="7164" max="7164" width="7.33203125" style="23" customWidth="1"/>
    <col min="7165" max="7165" width="10.5" style="23" customWidth="1"/>
    <col min="7166" max="7166" width="35.83203125" style="23" customWidth="1"/>
    <col min="7167" max="7167" width="16" style="23" customWidth="1"/>
    <col min="7168" max="7168" width="14.6640625" style="23" customWidth="1"/>
    <col min="7169" max="7169" width="26" style="23" customWidth="1"/>
    <col min="7170" max="7170" width="14.33203125" style="23" customWidth="1"/>
    <col min="7171" max="7171" width="9.1640625" style="23" customWidth="1"/>
    <col min="7172" max="7173" width="13.5" style="23" customWidth="1"/>
    <col min="7174" max="7181" width="7.5" style="23" customWidth="1"/>
    <col min="7182" max="7182" width="18.6640625" style="23" customWidth="1"/>
    <col min="7183" max="7419" width="9.33203125" style="23"/>
    <col min="7420" max="7420" width="7.33203125" style="23" customWidth="1"/>
    <col min="7421" max="7421" width="10.5" style="23" customWidth="1"/>
    <col min="7422" max="7422" width="35.83203125" style="23" customWidth="1"/>
    <col min="7423" max="7423" width="16" style="23" customWidth="1"/>
    <col min="7424" max="7424" width="14.6640625" style="23" customWidth="1"/>
    <col min="7425" max="7425" width="26" style="23" customWidth="1"/>
    <col min="7426" max="7426" width="14.33203125" style="23" customWidth="1"/>
    <col min="7427" max="7427" width="9.1640625" style="23" customWidth="1"/>
    <col min="7428" max="7429" width="13.5" style="23" customWidth="1"/>
    <col min="7430" max="7437" width="7.5" style="23" customWidth="1"/>
    <col min="7438" max="7438" width="18.6640625" style="23" customWidth="1"/>
    <col min="7439" max="7675" width="9.33203125" style="23"/>
    <col min="7676" max="7676" width="7.33203125" style="23" customWidth="1"/>
    <col min="7677" max="7677" width="10.5" style="23" customWidth="1"/>
    <col min="7678" max="7678" width="35.83203125" style="23" customWidth="1"/>
    <col min="7679" max="7679" width="16" style="23" customWidth="1"/>
    <col min="7680" max="7680" width="14.6640625" style="23" customWidth="1"/>
    <col min="7681" max="7681" width="26" style="23" customWidth="1"/>
    <col min="7682" max="7682" width="14.33203125" style="23" customWidth="1"/>
    <col min="7683" max="7683" width="9.1640625" style="23" customWidth="1"/>
    <col min="7684" max="7685" width="13.5" style="23" customWidth="1"/>
    <col min="7686" max="7693" width="7.5" style="23" customWidth="1"/>
    <col min="7694" max="7694" width="18.6640625" style="23" customWidth="1"/>
    <col min="7695" max="7931" width="9.33203125" style="23"/>
    <col min="7932" max="7932" width="7.33203125" style="23" customWidth="1"/>
    <col min="7933" max="7933" width="10.5" style="23" customWidth="1"/>
    <col min="7934" max="7934" width="35.83203125" style="23" customWidth="1"/>
    <col min="7935" max="7935" width="16" style="23" customWidth="1"/>
    <col min="7936" max="7936" width="14.6640625" style="23" customWidth="1"/>
    <col min="7937" max="7937" width="26" style="23" customWidth="1"/>
    <col min="7938" max="7938" width="14.33203125" style="23" customWidth="1"/>
    <col min="7939" max="7939" width="9.1640625" style="23" customWidth="1"/>
    <col min="7940" max="7941" width="13.5" style="23" customWidth="1"/>
    <col min="7942" max="7949" width="7.5" style="23" customWidth="1"/>
    <col min="7950" max="7950" width="18.6640625" style="23" customWidth="1"/>
    <col min="7951" max="8187" width="9.33203125" style="23"/>
    <col min="8188" max="8188" width="7.33203125" style="23" customWidth="1"/>
    <col min="8189" max="8189" width="10.5" style="23" customWidth="1"/>
    <col min="8190" max="8190" width="35.83203125" style="23" customWidth="1"/>
    <col min="8191" max="8191" width="16" style="23" customWidth="1"/>
    <col min="8192" max="8192" width="14.6640625" style="23" customWidth="1"/>
    <col min="8193" max="8193" width="26" style="23" customWidth="1"/>
    <col min="8194" max="8194" width="14.33203125" style="23" customWidth="1"/>
    <col min="8195" max="8195" width="9.1640625" style="23" customWidth="1"/>
    <col min="8196" max="8197" width="13.5" style="23" customWidth="1"/>
    <col min="8198" max="8205" width="7.5" style="23" customWidth="1"/>
    <col min="8206" max="8206" width="18.6640625" style="23" customWidth="1"/>
    <col min="8207" max="8443" width="9.33203125" style="23"/>
    <col min="8444" max="8444" width="7.33203125" style="23" customWidth="1"/>
    <col min="8445" max="8445" width="10.5" style="23" customWidth="1"/>
    <col min="8446" max="8446" width="35.83203125" style="23" customWidth="1"/>
    <col min="8447" max="8447" width="16" style="23" customWidth="1"/>
    <col min="8448" max="8448" width="14.6640625" style="23" customWidth="1"/>
    <col min="8449" max="8449" width="26" style="23" customWidth="1"/>
    <col min="8450" max="8450" width="14.33203125" style="23" customWidth="1"/>
    <col min="8451" max="8451" width="9.1640625" style="23" customWidth="1"/>
    <col min="8452" max="8453" width="13.5" style="23" customWidth="1"/>
    <col min="8454" max="8461" width="7.5" style="23" customWidth="1"/>
    <col min="8462" max="8462" width="18.6640625" style="23" customWidth="1"/>
    <col min="8463" max="8699" width="9.33203125" style="23"/>
    <col min="8700" max="8700" width="7.33203125" style="23" customWidth="1"/>
    <col min="8701" max="8701" width="10.5" style="23" customWidth="1"/>
    <col min="8702" max="8702" width="35.83203125" style="23" customWidth="1"/>
    <col min="8703" max="8703" width="16" style="23" customWidth="1"/>
    <col min="8704" max="8704" width="14.6640625" style="23" customWidth="1"/>
    <col min="8705" max="8705" width="26" style="23" customWidth="1"/>
    <col min="8706" max="8706" width="14.33203125" style="23" customWidth="1"/>
    <col min="8707" max="8707" width="9.1640625" style="23" customWidth="1"/>
    <col min="8708" max="8709" width="13.5" style="23" customWidth="1"/>
    <col min="8710" max="8717" width="7.5" style="23" customWidth="1"/>
    <col min="8718" max="8718" width="18.6640625" style="23" customWidth="1"/>
    <col min="8719" max="8955" width="9.33203125" style="23"/>
    <col min="8956" max="8956" width="7.33203125" style="23" customWidth="1"/>
    <col min="8957" max="8957" width="10.5" style="23" customWidth="1"/>
    <col min="8958" max="8958" width="35.83203125" style="23" customWidth="1"/>
    <col min="8959" max="8959" width="16" style="23" customWidth="1"/>
    <col min="8960" max="8960" width="14.6640625" style="23" customWidth="1"/>
    <col min="8961" max="8961" width="26" style="23" customWidth="1"/>
    <col min="8962" max="8962" width="14.33203125" style="23" customWidth="1"/>
    <col min="8963" max="8963" width="9.1640625" style="23" customWidth="1"/>
    <col min="8964" max="8965" width="13.5" style="23" customWidth="1"/>
    <col min="8966" max="8973" width="7.5" style="23" customWidth="1"/>
    <col min="8974" max="8974" width="18.6640625" style="23" customWidth="1"/>
    <col min="8975" max="9211" width="9.33203125" style="23"/>
    <col min="9212" max="9212" width="7.33203125" style="23" customWidth="1"/>
    <col min="9213" max="9213" width="10.5" style="23" customWidth="1"/>
    <col min="9214" max="9214" width="35.83203125" style="23" customWidth="1"/>
    <col min="9215" max="9215" width="16" style="23" customWidth="1"/>
    <col min="9216" max="9216" width="14.6640625" style="23" customWidth="1"/>
    <col min="9217" max="9217" width="26" style="23" customWidth="1"/>
    <col min="9218" max="9218" width="14.33203125" style="23" customWidth="1"/>
    <col min="9219" max="9219" width="9.1640625" style="23" customWidth="1"/>
    <col min="9220" max="9221" width="13.5" style="23" customWidth="1"/>
    <col min="9222" max="9229" width="7.5" style="23" customWidth="1"/>
    <col min="9230" max="9230" width="18.6640625" style="23" customWidth="1"/>
    <col min="9231" max="9467" width="9.33203125" style="23"/>
    <col min="9468" max="9468" width="7.33203125" style="23" customWidth="1"/>
    <col min="9469" max="9469" width="10.5" style="23" customWidth="1"/>
    <col min="9470" max="9470" width="35.83203125" style="23" customWidth="1"/>
    <col min="9471" max="9471" width="16" style="23" customWidth="1"/>
    <col min="9472" max="9472" width="14.6640625" style="23" customWidth="1"/>
    <col min="9473" max="9473" width="26" style="23" customWidth="1"/>
    <col min="9474" max="9474" width="14.33203125" style="23" customWidth="1"/>
    <col min="9475" max="9475" width="9.1640625" style="23" customWidth="1"/>
    <col min="9476" max="9477" width="13.5" style="23" customWidth="1"/>
    <col min="9478" max="9485" width="7.5" style="23" customWidth="1"/>
    <col min="9486" max="9486" width="18.6640625" style="23" customWidth="1"/>
    <col min="9487" max="9723" width="9.33203125" style="23"/>
    <col min="9724" max="9724" width="7.33203125" style="23" customWidth="1"/>
    <col min="9725" max="9725" width="10.5" style="23" customWidth="1"/>
    <col min="9726" max="9726" width="35.83203125" style="23" customWidth="1"/>
    <col min="9727" max="9727" width="16" style="23" customWidth="1"/>
    <col min="9728" max="9728" width="14.6640625" style="23" customWidth="1"/>
    <col min="9729" max="9729" width="26" style="23" customWidth="1"/>
    <col min="9730" max="9730" width="14.33203125" style="23" customWidth="1"/>
    <col min="9731" max="9731" width="9.1640625" style="23" customWidth="1"/>
    <col min="9732" max="9733" width="13.5" style="23" customWidth="1"/>
    <col min="9734" max="9741" width="7.5" style="23" customWidth="1"/>
    <col min="9742" max="9742" width="18.6640625" style="23" customWidth="1"/>
    <col min="9743" max="9979" width="9.33203125" style="23"/>
    <col min="9980" max="9980" width="7.33203125" style="23" customWidth="1"/>
    <col min="9981" max="9981" width="10.5" style="23" customWidth="1"/>
    <col min="9982" max="9982" width="35.83203125" style="23" customWidth="1"/>
    <col min="9983" max="9983" width="16" style="23" customWidth="1"/>
    <col min="9984" max="9984" width="14.6640625" style="23" customWidth="1"/>
    <col min="9985" max="9985" width="26" style="23" customWidth="1"/>
    <col min="9986" max="9986" width="14.33203125" style="23" customWidth="1"/>
    <col min="9987" max="9987" width="9.1640625" style="23" customWidth="1"/>
    <col min="9988" max="9989" width="13.5" style="23" customWidth="1"/>
    <col min="9990" max="9997" width="7.5" style="23" customWidth="1"/>
    <col min="9998" max="9998" width="18.6640625" style="23" customWidth="1"/>
    <col min="9999" max="10235" width="9.33203125" style="23"/>
    <col min="10236" max="10236" width="7.33203125" style="23" customWidth="1"/>
    <col min="10237" max="10237" width="10.5" style="23" customWidth="1"/>
    <col min="10238" max="10238" width="35.83203125" style="23" customWidth="1"/>
    <col min="10239" max="10239" width="16" style="23" customWidth="1"/>
    <col min="10240" max="10240" width="14.6640625" style="23" customWidth="1"/>
    <col min="10241" max="10241" width="26" style="23" customWidth="1"/>
    <col min="10242" max="10242" width="14.33203125" style="23" customWidth="1"/>
    <col min="10243" max="10243" width="9.1640625" style="23" customWidth="1"/>
    <col min="10244" max="10245" width="13.5" style="23" customWidth="1"/>
    <col min="10246" max="10253" width="7.5" style="23" customWidth="1"/>
    <col min="10254" max="10254" width="18.6640625" style="23" customWidth="1"/>
    <col min="10255" max="10491" width="9.33203125" style="23"/>
    <col min="10492" max="10492" width="7.33203125" style="23" customWidth="1"/>
    <col min="10493" max="10493" width="10.5" style="23" customWidth="1"/>
    <col min="10494" max="10494" width="35.83203125" style="23" customWidth="1"/>
    <col min="10495" max="10495" width="16" style="23" customWidth="1"/>
    <col min="10496" max="10496" width="14.6640625" style="23" customWidth="1"/>
    <col min="10497" max="10497" width="26" style="23" customWidth="1"/>
    <col min="10498" max="10498" width="14.33203125" style="23" customWidth="1"/>
    <col min="10499" max="10499" width="9.1640625" style="23" customWidth="1"/>
    <col min="10500" max="10501" width="13.5" style="23" customWidth="1"/>
    <col min="10502" max="10509" width="7.5" style="23" customWidth="1"/>
    <col min="10510" max="10510" width="18.6640625" style="23" customWidth="1"/>
    <col min="10511" max="10747" width="9.33203125" style="23"/>
    <col min="10748" max="10748" width="7.33203125" style="23" customWidth="1"/>
    <col min="10749" max="10749" width="10.5" style="23" customWidth="1"/>
    <col min="10750" max="10750" width="35.83203125" style="23" customWidth="1"/>
    <col min="10751" max="10751" width="16" style="23" customWidth="1"/>
    <col min="10752" max="10752" width="14.6640625" style="23" customWidth="1"/>
    <col min="10753" max="10753" width="26" style="23" customWidth="1"/>
    <col min="10754" max="10754" width="14.33203125" style="23" customWidth="1"/>
    <col min="10755" max="10755" width="9.1640625" style="23" customWidth="1"/>
    <col min="10756" max="10757" width="13.5" style="23" customWidth="1"/>
    <col min="10758" max="10765" width="7.5" style="23" customWidth="1"/>
    <col min="10766" max="10766" width="18.6640625" style="23" customWidth="1"/>
    <col min="10767" max="11003" width="9.33203125" style="23"/>
    <col min="11004" max="11004" width="7.33203125" style="23" customWidth="1"/>
    <col min="11005" max="11005" width="10.5" style="23" customWidth="1"/>
    <col min="11006" max="11006" width="35.83203125" style="23" customWidth="1"/>
    <col min="11007" max="11007" width="16" style="23" customWidth="1"/>
    <col min="11008" max="11008" width="14.6640625" style="23" customWidth="1"/>
    <col min="11009" max="11009" width="26" style="23" customWidth="1"/>
    <col min="11010" max="11010" width="14.33203125" style="23" customWidth="1"/>
    <col min="11011" max="11011" width="9.1640625" style="23" customWidth="1"/>
    <col min="11012" max="11013" width="13.5" style="23" customWidth="1"/>
    <col min="11014" max="11021" width="7.5" style="23" customWidth="1"/>
    <col min="11022" max="11022" width="18.6640625" style="23" customWidth="1"/>
    <col min="11023" max="11259" width="9.33203125" style="23"/>
    <col min="11260" max="11260" width="7.33203125" style="23" customWidth="1"/>
    <col min="11261" max="11261" width="10.5" style="23" customWidth="1"/>
    <col min="11262" max="11262" width="35.83203125" style="23" customWidth="1"/>
    <col min="11263" max="11263" width="16" style="23" customWidth="1"/>
    <col min="11264" max="11264" width="14.6640625" style="23" customWidth="1"/>
    <col min="11265" max="11265" width="26" style="23" customWidth="1"/>
    <col min="11266" max="11266" width="14.33203125" style="23" customWidth="1"/>
    <col min="11267" max="11267" width="9.1640625" style="23" customWidth="1"/>
    <col min="11268" max="11269" width="13.5" style="23" customWidth="1"/>
    <col min="11270" max="11277" width="7.5" style="23" customWidth="1"/>
    <col min="11278" max="11278" width="18.6640625" style="23" customWidth="1"/>
    <col min="11279" max="11515" width="9.33203125" style="23"/>
    <col min="11516" max="11516" width="7.33203125" style="23" customWidth="1"/>
    <col min="11517" max="11517" width="10.5" style="23" customWidth="1"/>
    <col min="11518" max="11518" width="35.83203125" style="23" customWidth="1"/>
    <col min="11519" max="11519" width="16" style="23" customWidth="1"/>
    <col min="11520" max="11520" width="14.6640625" style="23" customWidth="1"/>
    <col min="11521" max="11521" width="26" style="23" customWidth="1"/>
    <col min="11522" max="11522" width="14.33203125" style="23" customWidth="1"/>
    <col min="11523" max="11523" width="9.1640625" style="23" customWidth="1"/>
    <col min="11524" max="11525" width="13.5" style="23" customWidth="1"/>
    <col min="11526" max="11533" width="7.5" style="23" customWidth="1"/>
    <col min="11534" max="11534" width="18.6640625" style="23" customWidth="1"/>
    <col min="11535" max="11771" width="9.33203125" style="23"/>
    <col min="11772" max="11772" width="7.33203125" style="23" customWidth="1"/>
    <col min="11773" max="11773" width="10.5" style="23" customWidth="1"/>
    <col min="11774" max="11774" width="35.83203125" style="23" customWidth="1"/>
    <col min="11775" max="11775" width="16" style="23" customWidth="1"/>
    <col min="11776" max="11776" width="14.6640625" style="23" customWidth="1"/>
    <col min="11777" max="11777" width="26" style="23" customWidth="1"/>
    <col min="11778" max="11778" width="14.33203125" style="23" customWidth="1"/>
    <col min="11779" max="11779" width="9.1640625" style="23" customWidth="1"/>
    <col min="11780" max="11781" width="13.5" style="23" customWidth="1"/>
    <col min="11782" max="11789" width="7.5" style="23" customWidth="1"/>
    <col min="11790" max="11790" width="18.6640625" style="23" customWidth="1"/>
    <col min="11791" max="12027" width="9.33203125" style="23"/>
    <col min="12028" max="12028" width="7.33203125" style="23" customWidth="1"/>
    <col min="12029" max="12029" width="10.5" style="23" customWidth="1"/>
    <col min="12030" max="12030" width="35.83203125" style="23" customWidth="1"/>
    <col min="12031" max="12031" width="16" style="23" customWidth="1"/>
    <col min="12032" max="12032" width="14.6640625" style="23" customWidth="1"/>
    <col min="12033" max="12033" width="26" style="23" customWidth="1"/>
    <col min="12034" max="12034" width="14.33203125" style="23" customWidth="1"/>
    <col min="12035" max="12035" width="9.1640625" style="23" customWidth="1"/>
    <col min="12036" max="12037" width="13.5" style="23" customWidth="1"/>
    <col min="12038" max="12045" width="7.5" style="23" customWidth="1"/>
    <col min="12046" max="12046" width="18.6640625" style="23" customWidth="1"/>
    <col min="12047" max="12283" width="9.33203125" style="23"/>
    <col min="12284" max="12284" width="7.33203125" style="23" customWidth="1"/>
    <col min="12285" max="12285" width="10.5" style="23" customWidth="1"/>
    <col min="12286" max="12286" width="35.83203125" style="23" customWidth="1"/>
    <col min="12287" max="12287" width="16" style="23" customWidth="1"/>
    <col min="12288" max="12288" width="14.6640625" style="23" customWidth="1"/>
    <col min="12289" max="12289" width="26" style="23" customWidth="1"/>
    <col min="12290" max="12290" width="14.33203125" style="23" customWidth="1"/>
    <col min="12291" max="12291" width="9.1640625" style="23" customWidth="1"/>
    <col min="12292" max="12293" width="13.5" style="23" customWidth="1"/>
    <col min="12294" max="12301" width="7.5" style="23" customWidth="1"/>
    <col min="12302" max="12302" width="18.6640625" style="23" customWidth="1"/>
    <col min="12303" max="12539" width="9.33203125" style="23"/>
    <col min="12540" max="12540" width="7.33203125" style="23" customWidth="1"/>
    <col min="12541" max="12541" width="10.5" style="23" customWidth="1"/>
    <col min="12542" max="12542" width="35.83203125" style="23" customWidth="1"/>
    <col min="12543" max="12543" width="16" style="23" customWidth="1"/>
    <col min="12544" max="12544" width="14.6640625" style="23" customWidth="1"/>
    <col min="12545" max="12545" width="26" style="23" customWidth="1"/>
    <col min="12546" max="12546" width="14.33203125" style="23" customWidth="1"/>
    <col min="12547" max="12547" width="9.1640625" style="23" customWidth="1"/>
    <col min="12548" max="12549" width="13.5" style="23" customWidth="1"/>
    <col min="12550" max="12557" width="7.5" style="23" customWidth="1"/>
    <col min="12558" max="12558" width="18.6640625" style="23" customWidth="1"/>
    <col min="12559" max="12795" width="9.33203125" style="23"/>
    <col min="12796" max="12796" width="7.33203125" style="23" customWidth="1"/>
    <col min="12797" max="12797" width="10.5" style="23" customWidth="1"/>
    <col min="12798" max="12798" width="35.83203125" style="23" customWidth="1"/>
    <col min="12799" max="12799" width="16" style="23" customWidth="1"/>
    <col min="12800" max="12800" width="14.6640625" style="23" customWidth="1"/>
    <col min="12801" max="12801" width="26" style="23" customWidth="1"/>
    <col min="12802" max="12802" width="14.33203125" style="23" customWidth="1"/>
    <col min="12803" max="12803" width="9.1640625" style="23" customWidth="1"/>
    <col min="12804" max="12805" width="13.5" style="23" customWidth="1"/>
    <col min="12806" max="12813" width="7.5" style="23" customWidth="1"/>
    <col min="12814" max="12814" width="18.6640625" style="23" customWidth="1"/>
    <col min="12815" max="13051" width="9.33203125" style="23"/>
    <col min="13052" max="13052" width="7.33203125" style="23" customWidth="1"/>
    <col min="13053" max="13053" width="10.5" style="23" customWidth="1"/>
    <col min="13054" max="13054" width="35.83203125" style="23" customWidth="1"/>
    <col min="13055" max="13055" width="16" style="23" customWidth="1"/>
    <col min="13056" max="13056" width="14.6640625" style="23" customWidth="1"/>
    <col min="13057" max="13057" width="26" style="23" customWidth="1"/>
    <col min="13058" max="13058" width="14.33203125" style="23" customWidth="1"/>
    <col min="13059" max="13059" width="9.1640625" style="23" customWidth="1"/>
    <col min="13060" max="13061" width="13.5" style="23" customWidth="1"/>
    <col min="13062" max="13069" width="7.5" style="23" customWidth="1"/>
    <col min="13070" max="13070" width="18.6640625" style="23" customWidth="1"/>
    <col min="13071" max="13307" width="9.33203125" style="23"/>
    <col min="13308" max="13308" width="7.33203125" style="23" customWidth="1"/>
    <col min="13309" max="13309" width="10.5" style="23" customWidth="1"/>
    <col min="13310" max="13310" width="35.83203125" style="23" customWidth="1"/>
    <col min="13311" max="13311" width="16" style="23" customWidth="1"/>
    <col min="13312" max="13312" width="14.6640625" style="23" customWidth="1"/>
    <col min="13313" max="13313" width="26" style="23" customWidth="1"/>
    <col min="13314" max="13314" width="14.33203125" style="23" customWidth="1"/>
    <col min="13315" max="13315" width="9.1640625" style="23" customWidth="1"/>
    <col min="13316" max="13317" width="13.5" style="23" customWidth="1"/>
    <col min="13318" max="13325" width="7.5" style="23" customWidth="1"/>
    <col min="13326" max="13326" width="18.6640625" style="23" customWidth="1"/>
    <col min="13327" max="13563" width="9.33203125" style="23"/>
    <col min="13564" max="13564" width="7.33203125" style="23" customWidth="1"/>
    <col min="13565" max="13565" width="10.5" style="23" customWidth="1"/>
    <col min="13566" max="13566" width="35.83203125" style="23" customWidth="1"/>
    <col min="13567" max="13567" width="16" style="23" customWidth="1"/>
    <col min="13568" max="13568" width="14.6640625" style="23" customWidth="1"/>
    <col min="13569" max="13569" width="26" style="23" customWidth="1"/>
    <col min="13570" max="13570" width="14.33203125" style="23" customWidth="1"/>
    <col min="13571" max="13571" width="9.1640625" style="23" customWidth="1"/>
    <col min="13572" max="13573" width="13.5" style="23" customWidth="1"/>
    <col min="13574" max="13581" width="7.5" style="23" customWidth="1"/>
    <col min="13582" max="13582" width="18.6640625" style="23" customWidth="1"/>
    <col min="13583" max="13819" width="9.33203125" style="23"/>
    <col min="13820" max="13820" width="7.33203125" style="23" customWidth="1"/>
    <col min="13821" max="13821" width="10.5" style="23" customWidth="1"/>
    <col min="13822" max="13822" width="35.83203125" style="23" customWidth="1"/>
    <col min="13823" max="13823" width="16" style="23" customWidth="1"/>
    <col min="13824" max="13824" width="14.6640625" style="23" customWidth="1"/>
    <col min="13825" max="13825" width="26" style="23" customWidth="1"/>
    <col min="13826" max="13826" width="14.33203125" style="23" customWidth="1"/>
    <col min="13827" max="13827" width="9.1640625" style="23" customWidth="1"/>
    <col min="13828" max="13829" width="13.5" style="23" customWidth="1"/>
    <col min="13830" max="13837" width="7.5" style="23" customWidth="1"/>
    <col min="13838" max="13838" width="18.6640625" style="23" customWidth="1"/>
    <col min="13839" max="14075" width="9.33203125" style="23"/>
    <col min="14076" max="14076" width="7.33203125" style="23" customWidth="1"/>
    <col min="14077" max="14077" width="10.5" style="23" customWidth="1"/>
    <col min="14078" max="14078" width="35.83203125" style="23" customWidth="1"/>
    <col min="14079" max="14079" width="16" style="23" customWidth="1"/>
    <col min="14080" max="14080" width="14.6640625" style="23" customWidth="1"/>
    <col min="14081" max="14081" width="26" style="23" customWidth="1"/>
    <col min="14082" max="14082" width="14.33203125" style="23" customWidth="1"/>
    <col min="14083" max="14083" width="9.1640625" style="23" customWidth="1"/>
    <col min="14084" max="14085" width="13.5" style="23" customWidth="1"/>
    <col min="14086" max="14093" width="7.5" style="23" customWidth="1"/>
    <col min="14094" max="14094" width="18.6640625" style="23" customWidth="1"/>
    <col min="14095" max="14331" width="9.33203125" style="23"/>
    <col min="14332" max="14332" width="7.33203125" style="23" customWidth="1"/>
    <col min="14333" max="14333" width="10.5" style="23" customWidth="1"/>
    <col min="14334" max="14334" width="35.83203125" style="23" customWidth="1"/>
    <col min="14335" max="14335" width="16" style="23" customWidth="1"/>
    <col min="14336" max="14336" width="14.6640625" style="23" customWidth="1"/>
    <col min="14337" max="14337" width="26" style="23" customWidth="1"/>
    <col min="14338" max="14338" width="14.33203125" style="23" customWidth="1"/>
    <col min="14339" max="14339" width="9.1640625" style="23" customWidth="1"/>
    <col min="14340" max="14341" width="13.5" style="23" customWidth="1"/>
    <col min="14342" max="14349" width="7.5" style="23" customWidth="1"/>
    <col min="14350" max="14350" width="18.6640625" style="23" customWidth="1"/>
    <col min="14351" max="14587" width="9.33203125" style="23"/>
    <col min="14588" max="14588" width="7.33203125" style="23" customWidth="1"/>
    <col min="14589" max="14589" width="10.5" style="23" customWidth="1"/>
    <col min="14590" max="14590" width="35.83203125" style="23" customWidth="1"/>
    <col min="14591" max="14591" width="16" style="23" customWidth="1"/>
    <col min="14592" max="14592" width="14.6640625" style="23" customWidth="1"/>
    <col min="14593" max="14593" width="26" style="23" customWidth="1"/>
    <col min="14594" max="14594" width="14.33203125" style="23" customWidth="1"/>
    <col min="14595" max="14595" width="9.1640625" style="23" customWidth="1"/>
    <col min="14596" max="14597" width="13.5" style="23" customWidth="1"/>
    <col min="14598" max="14605" width="7.5" style="23" customWidth="1"/>
    <col min="14606" max="14606" width="18.6640625" style="23" customWidth="1"/>
    <col min="14607" max="14843" width="9.33203125" style="23"/>
    <col min="14844" max="14844" width="7.33203125" style="23" customWidth="1"/>
    <col min="14845" max="14845" width="10.5" style="23" customWidth="1"/>
    <col min="14846" max="14846" width="35.83203125" style="23" customWidth="1"/>
    <col min="14847" max="14847" width="16" style="23" customWidth="1"/>
    <col min="14848" max="14848" width="14.6640625" style="23" customWidth="1"/>
    <col min="14849" max="14849" width="26" style="23" customWidth="1"/>
    <col min="14850" max="14850" width="14.33203125" style="23" customWidth="1"/>
    <col min="14851" max="14851" width="9.1640625" style="23" customWidth="1"/>
    <col min="14852" max="14853" width="13.5" style="23" customWidth="1"/>
    <col min="14854" max="14861" width="7.5" style="23" customWidth="1"/>
    <col min="14862" max="14862" width="18.6640625" style="23" customWidth="1"/>
    <col min="14863" max="15099" width="9.33203125" style="23"/>
    <col min="15100" max="15100" width="7.33203125" style="23" customWidth="1"/>
    <col min="15101" max="15101" width="10.5" style="23" customWidth="1"/>
    <col min="15102" max="15102" width="35.83203125" style="23" customWidth="1"/>
    <col min="15103" max="15103" width="16" style="23" customWidth="1"/>
    <col min="15104" max="15104" width="14.6640625" style="23" customWidth="1"/>
    <col min="15105" max="15105" width="26" style="23" customWidth="1"/>
    <col min="15106" max="15106" width="14.33203125" style="23" customWidth="1"/>
    <col min="15107" max="15107" width="9.1640625" style="23" customWidth="1"/>
    <col min="15108" max="15109" width="13.5" style="23" customWidth="1"/>
    <col min="15110" max="15117" width="7.5" style="23" customWidth="1"/>
    <col min="15118" max="15118" width="18.6640625" style="23" customWidth="1"/>
    <col min="15119" max="15355" width="9.33203125" style="23"/>
    <col min="15356" max="15356" width="7.33203125" style="23" customWidth="1"/>
    <col min="15357" max="15357" width="10.5" style="23" customWidth="1"/>
    <col min="15358" max="15358" width="35.83203125" style="23" customWidth="1"/>
    <col min="15359" max="15359" width="16" style="23" customWidth="1"/>
    <col min="15360" max="15360" width="14.6640625" style="23" customWidth="1"/>
    <col min="15361" max="15361" width="26" style="23" customWidth="1"/>
    <col min="15362" max="15362" width="14.33203125" style="23" customWidth="1"/>
    <col min="15363" max="15363" width="9.1640625" style="23" customWidth="1"/>
    <col min="15364" max="15365" width="13.5" style="23" customWidth="1"/>
    <col min="15366" max="15373" width="7.5" style="23" customWidth="1"/>
    <col min="15374" max="15374" width="18.6640625" style="23" customWidth="1"/>
    <col min="15375" max="15611" width="9.33203125" style="23"/>
    <col min="15612" max="15612" width="7.33203125" style="23" customWidth="1"/>
    <col min="15613" max="15613" width="10.5" style="23" customWidth="1"/>
    <col min="15614" max="15614" width="35.83203125" style="23" customWidth="1"/>
    <col min="15615" max="15615" width="16" style="23" customWidth="1"/>
    <col min="15616" max="15616" width="14.6640625" style="23" customWidth="1"/>
    <col min="15617" max="15617" width="26" style="23" customWidth="1"/>
    <col min="15618" max="15618" width="14.33203125" style="23" customWidth="1"/>
    <col min="15619" max="15619" width="9.1640625" style="23" customWidth="1"/>
    <col min="15620" max="15621" width="13.5" style="23" customWidth="1"/>
    <col min="15622" max="15629" width="7.5" style="23" customWidth="1"/>
    <col min="15630" max="15630" width="18.6640625" style="23" customWidth="1"/>
    <col min="15631" max="15867" width="9.33203125" style="23"/>
    <col min="15868" max="15868" width="7.33203125" style="23" customWidth="1"/>
    <col min="15869" max="15869" width="10.5" style="23" customWidth="1"/>
    <col min="15870" max="15870" width="35.83203125" style="23" customWidth="1"/>
    <col min="15871" max="15871" width="16" style="23" customWidth="1"/>
    <col min="15872" max="15872" width="14.6640625" style="23" customWidth="1"/>
    <col min="15873" max="15873" width="26" style="23" customWidth="1"/>
    <col min="15874" max="15874" width="14.33203125" style="23" customWidth="1"/>
    <col min="15875" max="15875" width="9.1640625" style="23" customWidth="1"/>
    <col min="15876" max="15877" width="13.5" style="23" customWidth="1"/>
    <col min="15878" max="15885" width="7.5" style="23" customWidth="1"/>
    <col min="15886" max="15886" width="18.6640625" style="23" customWidth="1"/>
    <col min="15887" max="16123" width="9.33203125" style="23"/>
    <col min="16124" max="16124" width="7.33203125" style="23" customWidth="1"/>
    <col min="16125" max="16125" width="10.5" style="23" customWidth="1"/>
    <col min="16126" max="16126" width="35.83203125" style="23" customWidth="1"/>
    <col min="16127" max="16127" width="16" style="23" customWidth="1"/>
    <col min="16128" max="16128" width="14.6640625" style="23" customWidth="1"/>
    <col min="16129" max="16129" width="26" style="23" customWidth="1"/>
    <col min="16130" max="16130" width="14.33203125" style="23" customWidth="1"/>
    <col min="16131" max="16131" width="9.1640625" style="23" customWidth="1"/>
    <col min="16132" max="16133" width="13.5" style="23" customWidth="1"/>
    <col min="16134" max="16141" width="7.5" style="23" customWidth="1"/>
    <col min="16142" max="16142" width="18.6640625" style="23" customWidth="1"/>
    <col min="16143" max="16384" width="9.33203125" style="23"/>
  </cols>
  <sheetData>
    <row r="2" spans="2:14" ht="20.25" x14ac:dyDescent="0.3">
      <c r="B2" s="289" t="s">
        <v>94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</row>
    <row r="3" spans="2:14" ht="20.25" x14ac:dyDescent="0.3">
      <c r="C3" s="267"/>
      <c r="D3" s="266"/>
      <c r="E3" s="266"/>
      <c r="F3" s="266"/>
      <c r="G3" s="266"/>
      <c r="H3" s="266"/>
      <c r="J3" s="43"/>
      <c r="K3" s="43"/>
      <c r="L3" s="43"/>
      <c r="M3" s="43"/>
      <c r="N3" s="43"/>
    </row>
    <row r="4" spans="2:14" ht="20.25" x14ac:dyDescent="0.3">
      <c r="B4" s="258"/>
      <c r="C4" s="268"/>
      <c r="D4" s="290" t="s">
        <v>95</v>
      </c>
      <c r="E4" s="290"/>
      <c r="F4" s="290"/>
      <c r="G4" s="256"/>
      <c r="H4" s="256"/>
      <c r="I4" s="256"/>
      <c r="J4" s="256"/>
      <c r="K4" s="256"/>
      <c r="L4" s="256"/>
      <c r="M4" s="256"/>
      <c r="N4" s="256"/>
    </row>
    <row r="5" spans="2:14" ht="21" thickBot="1" x14ac:dyDescent="0.35">
      <c r="B5" s="24"/>
      <c r="C5" s="25"/>
      <c r="D5" s="25"/>
    </row>
    <row r="6" spans="2:14" ht="22.5" customHeight="1" thickBot="1" x14ac:dyDescent="0.35">
      <c r="B6" s="291" t="s">
        <v>223</v>
      </c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3"/>
    </row>
    <row r="7" spans="2:14" x14ac:dyDescent="0.25">
      <c r="B7" s="174" t="s">
        <v>2</v>
      </c>
      <c r="C7" s="175"/>
      <c r="D7" s="176" t="s">
        <v>3</v>
      </c>
      <c r="E7" s="177" t="s">
        <v>96</v>
      </c>
      <c r="F7" s="286" t="s">
        <v>97</v>
      </c>
      <c r="G7" s="287"/>
      <c r="H7" s="287"/>
      <c r="I7" s="287"/>
      <c r="J7" s="287"/>
      <c r="K7" s="287"/>
      <c r="L7" s="287"/>
      <c r="M7" s="288"/>
      <c r="N7" s="178" t="s">
        <v>8</v>
      </c>
    </row>
    <row r="8" spans="2:14" ht="16.5" thickBot="1" x14ac:dyDescent="0.3">
      <c r="B8" s="179" t="s">
        <v>12</v>
      </c>
      <c r="C8" s="180" t="s">
        <v>13</v>
      </c>
      <c r="D8" s="181"/>
      <c r="E8" s="182"/>
      <c r="F8" s="183" t="s">
        <v>21</v>
      </c>
      <c r="G8" s="183" t="s">
        <v>22</v>
      </c>
      <c r="H8" s="183" t="s">
        <v>23</v>
      </c>
      <c r="I8" s="183" t="s">
        <v>24</v>
      </c>
      <c r="J8" s="183" t="s">
        <v>25</v>
      </c>
      <c r="K8" s="183" t="s">
        <v>26</v>
      </c>
      <c r="L8" s="183" t="s">
        <v>27</v>
      </c>
      <c r="M8" s="183" t="s">
        <v>28</v>
      </c>
      <c r="N8" s="184" t="s">
        <v>29</v>
      </c>
    </row>
    <row r="9" spans="2:14" x14ac:dyDescent="0.25">
      <c r="B9" s="134">
        <v>0</v>
      </c>
      <c r="C9" s="135" t="s">
        <v>33</v>
      </c>
      <c r="D9" s="138" t="s">
        <v>34</v>
      </c>
      <c r="E9" s="29">
        <v>0</v>
      </c>
      <c r="F9" s="131">
        <v>0</v>
      </c>
      <c r="G9" s="132">
        <v>0</v>
      </c>
      <c r="H9" s="132">
        <v>0</v>
      </c>
      <c r="I9" s="132">
        <v>0</v>
      </c>
      <c r="J9" s="132">
        <v>0</v>
      </c>
      <c r="K9" s="132">
        <v>0</v>
      </c>
      <c r="L9" s="132">
        <v>0</v>
      </c>
      <c r="M9" s="133">
        <v>0</v>
      </c>
      <c r="N9" s="160">
        <v>0</v>
      </c>
    </row>
    <row r="10" spans="2:14" x14ac:dyDescent="0.25">
      <c r="B10" s="134">
        <v>1</v>
      </c>
      <c r="C10" s="135" t="s">
        <v>36</v>
      </c>
      <c r="D10" s="138" t="s">
        <v>34</v>
      </c>
      <c r="E10" s="29">
        <v>-3</v>
      </c>
      <c r="F10" s="30" t="s">
        <v>99</v>
      </c>
      <c r="G10" s="31">
        <v>3</v>
      </c>
      <c r="H10" s="31" t="s">
        <v>100</v>
      </c>
      <c r="I10" s="31">
        <v>3</v>
      </c>
      <c r="J10" s="31">
        <v>-4</v>
      </c>
      <c r="K10" s="31" t="s">
        <v>101</v>
      </c>
      <c r="L10" s="31" t="s">
        <v>102</v>
      </c>
      <c r="M10" s="32" t="s">
        <v>103</v>
      </c>
      <c r="N10" s="29" t="s">
        <v>104</v>
      </c>
    </row>
    <row r="11" spans="2:14" x14ac:dyDescent="0.25">
      <c r="B11" s="134">
        <v>2</v>
      </c>
      <c r="C11" s="135" t="s">
        <v>37</v>
      </c>
      <c r="D11" s="138" t="s">
        <v>34</v>
      </c>
      <c r="E11" s="29">
        <v>-6.3</v>
      </c>
      <c r="F11" s="30" t="s">
        <v>105</v>
      </c>
      <c r="G11" s="31" t="s">
        <v>106</v>
      </c>
      <c r="H11" s="31">
        <v>-1</v>
      </c>
      <c r="I11" s="31" t="s">
        <v>107</v>
      </c>
      <c r="J11" s="31">
        <v>-6</v>
      </c>
      <c r="K11" s="31" t="s">
        <v>108</v>
      </c>
      <c r="L11" s="31" t="s">
        <v>109</v>
      </c>
      <c r="M11" s="32" t="s">
        <v>110</v>
      </c>
      <c r="N11" s="29">
        <v>-3</v>
      </c>
    </row>
    <row r="12" spans="2:14" x14ac:dyDescent="0.25">
      <c r="B12" s="134">
        <v>3</v>
      </c>
      <c r="C12" s="135" t="s">
        <v>38</v>
      </c>
      <c r="D12" s="138" t="s">
        <v>34</v>
      </c>
      <c r="E12" s="29">
        <v>-8.4</v>
      </c>
      <c r="F12" s="30">
        <v>-1</v>
      </c>
      <c r="G12" s="31" t="s">
        <v>111</v>
      </c>
      <c r="H12" s="31" t="s">
        <v>112</v>
      </c>
      <c r="I12" s="31" t="s">
        <v>113</v>
      </c>
      <c r="J12" s="31" t="s">
        <v>114</v>
      </c>
      <c r="K12" s="31" t="s">
        <v>115</v>
      </c>
      <c r="L12" s="31">
        <v>-7</v>
      </c>
      <c r="M12" s="32" t="s">
        <v>102</v>
      </c>
      <c r="N12" s="29" t="s">
        <v>116</v>
      </c>
    </row>
    <row r="13" spans="2:14" x14ac:dyDescent="0.25">
      <c r="B13" s="47" t="s">
        <v>39</v>
      </c>
      <c r="C13" s="136" t="s">
        <v>40</v>
      </c>
      <c r="D13" s="138" t="s">
        <v>34</v>
      </c>
      <c r="E13" s="29">
        <v>-2.9</v>
      </c>
      <c r="F13" s="30">
        <v>0</v>
      </c>
      <c r="G13" s="31" t="s">
        <v>117</v>
      </c>
      <c r="H13" s="31" t="s">
        <v>118</v>
      </c>
      <c r="I13" s="31" t="s">
        <v>119</v>
      </c>
      <c r="J13" s="31">
        <v>-3</v>
      </c>
      <c r="K13" s="31" t="s">
        <v>120</v>
      </c>
      <c r="L13" s="31" t="s">
        <v>110</v>
      </c>
      <c r="M13" s="32" t="s">
        <v>121</v>
      </c>
      <c r="N13" s="29">
        <v>-1</v>
      </c>
    </row>
    <row r="14" spans="2:14" x14ac:dyDescent="0.25">
      <c r="B14" s="47" t="s">
        <v>41</v>
      </c>
      <c r="C14" s="113" t="s">
        <v>42</v>
      </c>
      <c r="D14" s="138" t="s">
        <v>34</v>
      </c>
      <c r="E14" s="29">
        <v>-1.9</v>
      </c>
      <c r="F14" s="30" t="s">
        <v>122</v>
      </c>
      <c r="G14" s="31" t="s">
        <v>103</v>
      </c>
      <c r="H14" s="31" t="s">
        <v>103</v>
      </c>
      <c r="I14" s="31" t="s">
        <v>123</v>
      </c>
      <c r="J14" s="31" t="s">
        <v>124</v>
      </c>
      <c r="K14" s="31" t="s">
        <v>125</v>
      </c>
      <c r="L14" s="31" t="s">
        <v>126</v>
      </c>
      <c r="M14" s="32" t="s">
        <v>126</v>
      </c>
      <c r="N14" s="29">
        <v>-1</v>
      </c>
    </row>
    <row r="15" spans="2:14" x14ac:dyDescent="0.25">
      <c r="B15" s="134">
        <v>5</v>
      </c>
      <c r="C15" s="135" t="s">
        <v>43</v>
      </c>
      <c r="D15" s="138" t="s">
        <v>44</v>
      </c>
      <c r="E15" s="29">
        <v>0.8</v>
      </c>
      <c r="F15" s="30">
        <v>0</v>
      </c>
      <c r="G15" s="31" t="s">
        <v>127</v>
      </c>
      <c r="H15" s="31" t="s">
        <v>119</v>
      </c>
      <c r="I15" s="31" t="s">
        <v>111</v>
      </c>
      <c r="J15" s="31" t="s">
        <v>128</v>
      </c>
      <c r="K15" s="31" t="s">
        <v>129</v>
      </c>
      <c r="L15" s="31" t="s">
        <v>130</v>
      </c>
      <c r="M15" s="32" t="s">
        <v>123</v>
      </c>
      <c r="N15" s="29" t="s">
        <v>128</v>
      </c>
    </row>
    <row r="16" spans="2:14" x14ac:dyDescent="0.25">
      <c r="B16" s="134">
        <v>6</v>
      </c>
      <c r="C16" s="135" t="s">
        <v>45</v>
      </c>
      <c r="D16" s="138" t="s">
        <v>44</v>
      </c>
      <c r="E16" s="29">
        <v>-0.9</v>
      </c>
      <c r="F16" s="30" t="s">
        <v>130</v>
      </c>
      <c r="G16" s="31" t="s">
        <v>124</v>
      </c>
      <c r="H16" s="31" t="s">
        <v>131</v>
      </c>
      <c r="I16" s="31" t="s">
        <v>116</v>
      </c>
      <c r="J16" s="31">
        <v>0</v>
      </c>
      <c r="K16" s="31" t="s">
        <v>132</v>
      </c>
      <c r="L16" s="31" t="s">
        <v>133</v>
      </c>
      <c r="M16" s="32" t="s">
        <v>134</v>
      </c>
      <c r="N16" s="29">
        <v>1</v>
      </c>
    </row>
    <row r="17" spans="2:14" x14ac:dyDescent="0.25">
      <c r="B17" s="53">
        <v>7</v>
      </c>
      <c r="C17" s="135" t="s">
        <v>46</v>
      </c>
      <c r="D17" s="138" t="s">
        <v>44</v>
      </c>
      <c r="E17" s="29">
        <v>0.9</v>
      </c>
      <c r="F17" s="30">
        <v>0</v>
      </c>
      <c r="G17" s="31" t="s">
        <v>135</v>
      </c>
      <c r="H17" s="31" t="s">
        <v>136</v>
      </c>
      <c r="I17" s="31">
        <v>1</v>
      </c>
      <c r="J17" s="31" t="s">
        <v>137</v>
      </c>
      <c r="K17" s="31" t="s">
        <v>136</v>
      </c>
      <c r="L17" s="31" t="s">
        <v>119</v>
      </c>
      <c r="M17" s="32" t="s">
        <v>127</v>
      </c>
      <c r="N17" s="29" t="s">
        <v>138</v>
      </c>
    </row>
    <row r="18" spans="2:14" x14ac:dyDescent="0.25">
      <c r="B18" s="53">
        <v>8</v>
      </c>
      <c r="C18" s="136" t="s">
        <v>47</v>
      </c>
      <c r="D18" s="138" t="s">
        <v>48</v>
      </c>
      <c r="E18" s="29">
        <v>1.7</v>
      </c>
      <c r="F18" s="30">
        <v>0</v>
      </c>
      <c r="G18" s="31" t="s">
        <v>116</v>
      </c>
      <c r="H18" s="31" t="s">
        <v>139</v>
      </c>
      <c r="I18" s="31" t="s">
        <v>140</v>
      </c>
      <c r="J18" s="31" t="s">
        <v>140</v>
      </c>
      <c r="K18" s="31">
        <v>-1</v>
      </c>
      <c r="L18" s="31" t="s">
        <v>117</v>
      </c>
      <c r="M18" s="32" t="s">
        <v>126</v>
      </c>
      <c r="N18" s="29" t="s">
        <v>141</v>
      </c>
    </row>
    <row r="19" spans="2:14" x14ac:dyDescent="0.25">
      <c r="B19" s="53" t="s">
        <v>49</v>
      </c>
      <c r="C19" s="136" t="s">
        <v>50</v>
      </c>
      <c r="D19" s="138" t="s">
        <v>51</v>
      </c>
      <c r="E19" s="29">
        <v>0.8</v>
      </c>
      <c r="F19" s="30" t="s">
        <v>142</v>
      </c>
      <c r="G19" s="31">
        <v>8</v>
      </c>
      <c r="H19" s="31" t="s">
        <v>143</v>
      </c>
      <c r="I19" s="31" t="s">
        <v>144</v>
      </c>
      <c r="J19" s="31" t="s">
        <v>145</v>
      </c>
      <c r="K19" s="31" t="s">
        <v>126</v>
      </c>
      <c r="L19" s="31" t="s">
        <v>129</v>
      </c>
      <c r="M19" s="32" t="s">
        <v>136</v>
      </c>
      <c r="N19" s="29" t="s">
        <v>146</v>
      </c>
    </row>
    <row r="20" spans="2:14" x14ac:dyDescent="0.25">
      <c r="B20" s="53" t="s">
        <v>52</v>
      </c>
      <c r="C20" s="136" t="s">
        <v>53</v>
      </c>
      <c r="D20" s="138" t="s">
        <v>51</v>
      </c>
      <c r="E20" s="29">
        <v>4.4000000000000004</v>
      </c>
      <c r="F20" s="30" t="s">
        <v>147</v>
      </c>
      <c r="G20" s="31" t="s">
        <v>148</v>
      </c>
      <c r="H20" s="31">
        <v>9</v>
      </c>
      <c r="I20" s="31">
        <v>6</v>
      </c>
      <c r="J20" s="31" t="s">
        <v>149</v>
      </c>
      <c r="K20" s="31" t="s">
        <v>136</v>
      </c>
      <c r="L20" s="31" t="s">
        <v>150</v>
      </c>
      <c r="M20" s="32" t="s">
        <v>151</v>
      </c>
      <c r="N20" s="29" t="s">
        <v>140</v>
      </c>
    </row>
    <row r="21" spans="2:14" x14ac:dyDescent="0.25">
      <c r="B21" s="47">
        <v>10</v>
      </c>
      <c r="C21" s="136" t="s">
        <v>54</v>
      </c>
      <c r="D21" s="138" t="s">
        <v>51</v>
      </c>
      <c r="E21" s="29">
        <v>-3.5</v>
      </c>
      <c r="F21" s="30" t="s">
        <v>152</v>
      </c>
      <c r="G21" s="31" t="s">
        <v>153</v>
      </c>
      <c r="H21" s="31" t="s">
        <v>154</v>
      </c>
      <c r="I21" s="31" t="s">
        <v>155</v>
      </c>
      <c r="J21" s="31" t="s">
        <v>156</v>
      </c>
      <c r="K21" s="31" t="s">
        <v>157</v>
      </c>
      <c r="L21" s="31" t="s">
        <v>102</v>
      </c>
      <c r="M21" s="32" t="s">
        <v>129</v>
      </c>
      <c r="N21" s="29" t="s">
        <v>158</v>
      </c>
    </row>
    <row r="22" spans="2:14" x14ac:dyDescent="0.25">
      <c r="B22" s="47">
        <v>11</v>
      </c>
      <c r="C22" s="136" t="s">
        <v>55</v>
      </c>
      <c r="D22" s="138" t="s">
        <v>34</v>
      </c>
      <c r="E22" s="29">
        <v>-5.5</v>
      </c>
      <c r="F22" s="30" t="s">
        <v>159</v>
      </c>
      <c r="G22" s="31" t="s">
        <v>160</v>
      </c>
      <c r="H22" s="31" t="s">
        <v>103</v>
      </c>
      <c r="I22" s="31" t="s">
        <v>124</v>
      </c>
      <c r="J22" s="31" t="s">
        <v>161</v>
      </c>
      <c r="K22" s="31">
        <v>-8</v>
      </c>
      <c r="L22" s="31" t="s">
        <v>162</v>
      </c>
      <c r="M22" s="32" t="s">
        <v>121</v>
      </c>
      <c r="N22" s="29" t="s">
        <v>121</v>
      </c>
    </row>
    <row r="23" spans="2:14" x14ac:dyDescent="0.25">
      <c r="B23" s="89">
        <v>12</v>
      </c>
      <c r="C23" s="137" t="s">
        <v>56</v>
      </c>
      <c r="D23" s="115" t="s">
        <v>34</v>
      </c>
      <c r="E23" s="140">
        <v>-6.7</v>
      </c>
      <c r="F23" s="141" t="s">
        <v>160</v>
      </c>
      <c r="G23" s="142" t="s">
        <v>122</v>
      </c>
      <c r="H23" s="142" t="s">
        <v>158</v>
      </c>
      <c r="I23" s="142" t="s">
        <v>118</v>
      </c>
      <c r="J23" s="142" t="s">
        <v>163</v>
      </c>
      <c r="K23" s="142" t="s">
        <v>115</v>
      </c>
      <c r="L23" s="142" t="s">
        <v>164</v>
      </c>
      <c r="M23" s="143" t="s">
        <v>165</v>
      </c>
      <c r="N23" s="140" t="s">
        <v>127</v>
      </c>
    </row>
    <row r="24" spans="2:14" x14ac:dyDescent="0.25">
      <c r="B24" s="144">
        <v>13</v>
      </c>
      <c r="C24" s="145" t="s">
        <v>189</v>
      </c>
      <c r="D24" s="147" t="s">
        <v>51</v>
      </c>
      <c r="E24" s="147">
        <v>-4.8</v>
      </c>
      <c r="F24" s="148">
        <v>3.5</v>
      </c>
      <c r="G24" s="149">
        <v>3.3</v>
      </c>
      <c r="H24" s="149">
        <v>3.2</v>
      </c>
      <c r="I24" s="149">
        <v>0.1</v>
      </c>
      <c r="J24" s="149">
        <v>-5.3</v>
      </c>
      <c r="K24" s="149">
        <v>-7.6</v>
      </c>
      <c r="L24" s="149">
        <v>-4.7</v>
      </c>
      <c r="M24" s="150">
        <v>-2</v>
      </c>
      <c r="N24" s="139">
        <v>-3.3</v>
      </c>
    </row>
    <row r="25" spans="2:14" x14ac:dyDescent="0.25">
      <c r="B25" s="53">
        <v>14</v>
      </c>
      <c r="C25" s="99" t="s">
        <v>216</v>
      </c>
      <c r="D25" s="91" t="s">
        <v>34</v>
      </c>
      <c r="E25" s="34">
        <v>-6.9</v>
      </c>
      <c r="F25" s="30">
        <v>4.4000000000000004</v>
      </c>
      <c r="G25" s="31">
        <v>1.9</v>
      </c>
      <c r="H25" s="31">
        <v>0.5</v>
      </c>
      <c r="I25" s="31">
        <v>-0.3</v>
      </c>
      <c r="J25" s="31">
        <v>-8.6</v>
      </c>
      <c r="K25" s="31">
        <v>-9.6</v>
      </c>
      <c r="L25" s="31">
        <v>-5.3</v>
      </c>
      <c r="M25" s="32">
        <v>-2.4</v>
      </c>
      <c r="N25" s="29">
        <v>1.9</v>
      </c>
    </row>
    <row r="26" spans="2:14" x14ac:dyDescent="0.25">
      <c r="B26" s="53">
        <v>15</v>
      </c>
      <c r="C26" s="136" t="s">
        <v>57</v>
      </c>
      <c r="D26" s="34" t="s">
        <v>34</v>
      </c>
      <c r="E26" s="34">
        <v>-7.3</v>
      </c>
      <c r="F26" s="30">
        <v>-0.1</v>
      </c>
      <c r="G26" s="31">
        <v>-1.6</v>
      </c>
      <c r="H26" s="31">
        <v>-2.1</v>
      </c>
      <c r="I26" s="31">
        <v>-1.3</v>
      </c>
      <c r="J26" s="31">
        <v>-7.9</v>
      </c>
      <c r="K26" s="31">
        <v>-10.199999999999999</v>
      </c>
      <c r="L26" s="31">
        <v>-7.1</v>
      </c>
      <c r="M26" s="32">
        <v>-5</v>
      </c>
      <c r="N26" s="29">
        <v>-2.4</v>
      </c>
    </row>
    <row r="27" spans="2:14" x14ac:dyDescent="0.25">
      <c r="B27" s="53">
        <v>16</v>
      </c>
      <c r="C27" s="136" t="s">
        <v>59</v>
      </c>
      <c r="D27" s="34" t="s">
        <v>34</v>
      </c>
      <c r="E27" s="34">
        <v>-5.9</v>
      </c>
      <c r="F27" s="30">
        <v>0.1</v>
      </c>
      <c r="G27" s="31">
        <v>-1</v>
      </c>
      <c r="H27" s="31">
        <v>-2.2000000000000002</v>
      </c>
      <c r="I27" s="31">
        <v>-2.4</v>
      </c>
      <c r="J27" s="31">
        <v>-6.2</v>
      </c>
      <c r="K27" s="31">
        <v>-7.2</v>
      </c>
      <c r="L27" s="31">
        <v>-5.0999999999999996</v>
      </c>
      <c r="M27" s="32">
        <v>-3.3</v>
      </c>
      <c r="N27" s="29">
        <v>-2.2000000000000002</v>
      </c>
    </row>
    <row r="28" spans="2:14" s="27" customFormat="1" x14ac:dyDescent="0.25">
      <c r="B28" s="53">
        <v>17</v>
      </c>
      <c r="C28" s="146" t="s">
        <v>61</v>
      </c>
      <c r="D28" s="155" t="s">
        <v>34</v>
      </c>
      <c r="E28" s="34">
        <v>-5.7</v>
      </c>
      <c r="F28" s="30">
        <v>2.2999999999999998</v>
      </c>
      <c r="G28" s="31">
        <v>1.4</v>
      </c>
      <c r="H28" s="31">
        <v>-0.6</v>
      </c>
      <c r="I28" s="31">
        <v>-0.6</v>
      </c>
      <c r="J28" s="31">
        <v>-5.9</v>
      </c>
      <c r="K28" s="31">
        <v>-9.1999999999999993</v>
      </c>
      <c r="L28" s="31">
        <v>-5.8</v>
      </c>
      <c r="M28" s="32">
        <v>-3.3</v>
      </c>
      <c r="N28" s="29">
        <v>-2.6</v>
      </c>
    </row>
    <row r="29" spans="2:14" s="27" customFormat="1" x14ac:dyDescent="0.25">
      <c r="B29" s="53">
        <v>18</v>
      </c>
      <c r="C29" s="146" t="s">
        <v>63</v>
      </c>
      <c r="D29" s="155" t="s">
        <v>34</v>
      </c>
      <c r="E29" s="34">
        <v>-6.8</v>
      </c>
      <c r="F29" s="30">
        <v>0.3</v>
      </c>
      <c r="G29" s="31">
        <v>-1.1000000000000001</v>
      </c>
      <c r="H29" s="31">
        <v>-2.2000000000000002</v>
      </c>
      <c r="I29" s="31">
        <v>-1.4</v>
      </c>
      <c r="J29" s="31">
        <v>-7.2</v>
      </c>
      <c r="K29" s="31">
        <v>-10</v>
      </c>
      <c r="L29" s="31">
        <v>-6.7</v>
      </c>
      <c r="M29" s="32">
        <v>-4.3</v>
      </c>
      <c r="N29" s="29">
        <v>-1.6</v>
      </c>
    </row>
    <row r="30" spans="2:14" s="27" customFormat="1" x14ac:dyDescent="0.25">
      <c r="B30" s="53">
        <v>19</v>
      </c>
      <c r="C30" s="146" t="s">
        <v>65</v>
      </c>
      <c r="D30" s="155" t="s">
        <v>34</v>
      </c>
      <c r="E30" s="34">
        <v>-6.2</v>
      </c>
      <c r="F30" s="30">
        <v>1.5</v>
      </c>
      <c r="G30" s="31">
        <v>-0.1</v>
      </c>
      <c r="H30" s="31">
        <v>-0.7</v>
      </c>
      <c r="I30" s="31">
        <v>0.2</v>
      </c>
      <c r="J30" s="31">
        <v>-6.9</v>
      </c>
      <c r="K30" s="31">
        <v>-10.199999999999999</v>
      </c>
      <c r="L30" s="31">
        <v>-7.2</v>
      </c>
      <c r="M30" s="32">
        <v>-4.7</v>
      </c>
      <c r="N30" s="29">
        <v>-1.5</v>
      </c>
    </row>
    <row r="31" spans="2:14" s="27" customFormat="1" x14ac:dyDescent="0.25">
      <c r="B31" s="53">
        <v>20</v>
      </c>
      <c r="C31" s="146" t="s">
        <v>67</v>
      </c>
      <c r="D31" s="155" t="s">
        <v>34</v>
      </c>
      <c r="E31" s="34">
        <v>-6.9</v>
      </c>
      <c r="F31" s="30">
        <v>1.7</v>
      </c>
      <c r="G31" s="31">
        <v>0</v>
      </c>
      <c r="H31" s="31">
        <v>-0.9</v>
      </c>
      <c r="I31" s="31">
        <v>-0.8</v>
      </c>
      <c r="J31" s="31">
        <v>-7.9</v>
      </c>
      <c r="K31" s="31">
        <v>-9.9</v>
      </c>
      <c r="L31" s="31">
        <v>-6.8</v>
      </c>
      <c r="M31" s="32">
        <v>-4.5999999999999996</v>
      </c>
      <c r="N31" s="29">
        <v>-2.5</v>
      </c>
    </row>
    <row r="32" spans="2:14" x14ac:dyDescent="0.25">
      <c r="B32" s="53">
        <v>21</v>
      </c>
      <c r="C32" s="146" t="s">
        <v>69</v>
      </c>
      <c r="D32" s="155" t="s">
        <v>34</v>
      </c>
      <c r="E32" s="34">
        <v>-5.0999999999999996</v>
      </c>
      <c r="F32" s="30">
        <v>0.8</v>
      </c>
      <c r="G32" s="31">
        <v>-0.5</v>
      </c>
      <c r="H32" s="31">
        <v>-1.6</v>
      </c>
      <c r="I32" s="31">
        <v>-1</v>
      </c>
      <c r="J32" s="31">
        <v>-5</v>
      </c>
      <c r="K32" s="31">
        <v>-7.7</v>
      </c>
      <c r="L32" s="31">
        <v>-5.2</v>
      </c>
      <c r="M32" s="32">
        <v>-3.8</v>
      </c>
      <c r="N32" s="29">
        <v>-2.9</v>
      </c>
    </row>
    <row r="33" spans="1:34" s="27" customFormat="1" x14ac:dyDescent="0.25">
      <c r="B33" s="53">
        <v>22</v>
      </c>
      <c r="C33" s="113" t="s">
        <v>71</v>
      </c>
      <c r="D33" s="34" t="s">
        <v>34</v>
      </c>
      <c r="E33" s="34">
        <v>-6.6</v>
      </c>
      <c r="F33" s="30">
        <v>5.7</v>
      </c>
      <c r="G33" s="31">
        <v>0.9</v>
      </c>
      <c r="H33" s="31">
        <v>-0.1</v>
      </c>
      <c r="I33" s="31">
        <v>-0.1</v>
      </c>
      <c r="J33" s="31">
        <v>-8.1</v>
      </c>
      <c r="K33" s="31">
        <v>-9.1999999999999993</v>
      </c>
      <c r="L33" s="31">
        <v>-6.6</v>
      </c>
      <c r="M33" s="32">
        <v>-4</v>
      </c>
      <c r="N33" s="29">
        <v>-2</v>
      </c>
    </row>
    <row r="34" spans="1:34" x14ac:dyDescent="0.25">
      <c r="B34" s="53">
        <v>23</v>
      </c>
      <c r="C34" s="113" t="s">
        <v>72</v>
      </c>
      <c r="D34" s="34" t="s">
        <v>34</v>
      </c>
      <c r="E34" s="34">
        <v>-7.2</v>
      </c>
      <c r="F34" s="30">
        <v>-0.5</v>
      </c>
      <c r="G34" s="31">
        <v>-0.9</v>
      </c>
      <c r="H34" s="31">
        <v>-1.6</v>
      </c>
      <c r="I34" s="31">
        <v>-1.4</v>
      </c>
      <c r="J34" s="31">
        <v>-8.1</v>
      </c>
      <c r="K34" s="31">
        <v>-9.4</v>
      </c>
      <c r="L34" s="31">
        <v>-6.1</v>
      </c>
      <c r="M34" s="32">
        <v>-4.4000000000000004</v>
      </c>
      <c r="N34" s="29">
        <v>-3.6</v>
      </c>
    </row>
    <row r="35" spans="1:34" s="27" customFormat="1" x14ac:dyDescent="0.25">
      <c r="B35" s="53">
        <v>24</v>
      </c>
      <c r="C35" s="113" t="s">
        <v>74</v>
      </c>
      <c r="D35" s="34" t="s">
        <v>34</v>
      </c>
      <c r="E35" s="29">
        <v>-7</v>
      </c>
      <c r="F35" s="30">
        <v>-0.3</v>
      </c>
      <c r="G35" s="31">
        <v>-2</v>
      </c>
      <c r="H35" s="31">
        <v>-2.6</v>
      </c>
      <c r="I35" s="31">
        <v>-0.9</v>
      </c>
      <c r="J35" s="31">
        <v>-7.3</v>
      </c>
      <c r="K35" s="31">
        <v>-11.1</v>
      </c>
      <c r="L35" s="31">
        <v>-7.7</v>
      </c>
      <c r="M35" s="32">
        <v>-6.1</v>
      </c>
      <c r="N35" s="29">
        <v>-4.3</v>
      </c>
    </row>
    <row r="36" spans="1:34" s="27" customFormat="1" x14ac:dyDescent="0.25">
      <c r="B36" s="53">
        <v>25</v>
      </c>
      <c r="C36" s="113" t="s">
        <v>76</v>
      </c>
      <c r="D36" s="34" t="s">
        <v>34</v>
      </c>
      <c r="E36" s="29">
        <v>-5.9</v>
      </c>
      <c r="F36" s="30">
        <v>2.4</v>
      </c>
      <c r="G36" s="31">
        <v>0.4</v>
      </c>
      <c r="H36" s="31">
        <v>-0.8</v>
      </c>
      <c r="I36" s="31">
        <v>-1.5</v>
      </c>
      <c r="J36" s="31">
        <v>-6.2</v>
      </c>
      <c r="K36" s="31">
        <v>-7.9</v>
      </c>
      <c r="L36" s="31">
        <v>-4.9000000000000004</v>
      </c>
      <c r="M36" s="32">
        <v>-3.2</v>
      </c>
      <c r="N36" s="29">
        <v>1.1000000000000001</v>
      </c>
    </row>
    <row r="37" spans="1:34" s="27" customFormat="1" x14ac:dyDescent="0.25">
      <c r="B37" s="53">
        <v>26</v>
      </c>
      <c r="C37" s="113" t="s">
        <v>78</v>
      </c>
      <c r="D37" s="107" t="s">
        <v>34</v>
      </c>
      <c r="E37" s="37">
        <v>-5.2</v>
      </c>
      <c r="F37" s="54">
        <v>-1.8</v>
      </c>
      <c r="G37" s="38">
        <v>-2</v>
      </c>
      <c r="H37" s="38">
        <v>-2.1</v>
      </c>
      <c r="I37" s="38">
        <v>-1.1000000000000001</v>
      </c>
      <c r="J37" s="38">
        <v>-5.3</v>
      </c>
      <c r="K37" s="38">
        <v>-7</v>
      </c>
      <c r="L37" s="38">
        <v>-6.3</v>
      </c>
      <c r="M37" s="39">
        <v>-5.8</v>
      </c>
      <c r="N37" s="37">
        <v>-4</v>
      </c>
    </row>
    <row r="38" spans="1:34" s="27" customFormat="1" x14ac:dyDescent="0.25">
      <c r="B38" s="53">
        <v>27</v>
      </c>
      <c r="C38" s="113" t="s">
        <v>79</v>
      </c>
      <c r="D38" s="107" t="s">
        <v>51</v>
      </c>
      <c r="E38" s="29">
        <v>-2.7</v>
      </c>
      <c r="F38" s="30">
        <v>5.6</v>
      </c>
      <c r="G38" s="31">
        <v>4.0999999999999996</v>
      </c>
      <c r="H38" s="31">
        <v>3.6</v>
      </c>
      <c r="I38" s="31">
        <v>0.8</v>
      </c>
      <c r="J38" s="31">
        <v>-2.7</v>
      </c>
      <c r="K38" s="31">
        <v>-4.9000000000000004</v>
      </c>
      <c r="L38" s="31">
        <v>-3.6</v>
      </c>
      <c r="M38" s="32">
        <v>-2.1</v>
      </c>
      <c r="N38" s="29">
        <v>-1.3</v>
      </c>
    </row>
    <row r="39" spans="1:34" s="27" customFormat="1" x14ac:dyDescent="0.25">
      <c r="A39" s="40"/>
      <c r="B39" s="53">
        <v>28</v>
      </c>
      <c r="C39" s="113" t="s">
        <v>81</v>
      </c>
      <c r="D39" s="107" t="s">
        <v>34</v>
      </c>
      <c r="E39" s="37">
        <v>-3.4</v>
      </c>
      <c r="F39" s="30">
        <v>4.2</v>
      </c>
      <c r="G39" s="31">
        <v>1.2</v>
      </c>
      <c r="H39" s="31">
        <v>0.4</v>
      </c>
      <c r="I39" s="31">
        <v>-0.8</v>
      </c>
      <c r="J39" s="31">
        <v>-3.7</v>
      </c>
      <c r="K39" s="31">
        <v>-4.0999999999999996</v>
      </c>
      <c r="L39" s="31">
        <v>-3.6</v>
      </c>
      <c r="M39" s="32">
        <v>-2.5</v>
      </c>
      <c r="N39" s="29">
        <v>-1.18</v>
      </c>
    </row>
    <row r="40" spans="1:34" s="27" customFormat="1" x14ac:dyDescent="0.25">
      <c r="A40" s="40"/>
      <c r="B40" s="53">
        <v>29</v>
      </c>
      <c r="C40" s="113" t="s">
        <v>82</v>
      </c>
      <c r="D40" s="107" t="s">
        <v>34</v>
      </c>
      <c r="E40" s="37">
        <v>-5.7</v>
      </c>
      <c r="F40" s="54">
        <v>4.3</v>
      </c>
      <c r="G40" s="38">
        <v>2.5</v>
      </c>
      <c r="H40" s="38">
        <v>1.6</v>
      </c>
      <c r="I40" s="38">
        <v>-0.4</v>
      </c>
      <c r="J40" s="38">
        <v>-6.9</v>
      </c>
      <c r="K40" s="38">
        <v>-7.6</v>
      </c>
      <c r="L40" s="38">
        <v>-4.0999999999999996</v>
      </c>
      <c r="M40" s="39">
        <v>-0.4</v>
      </c>
      <c r="N40" s="37">
        <v>-4</v>
      </c>
    </row>
    <row r="41" spans="1:34" s="27" customFormat="1" x14ac:dyDescent="0.25">
      <c r="A41" s="40"/>
      <c r="B41" s="53">
        <v>30</v>
      </c>
      <c r="C41" s="113" t="s">
        <v>84</v>
      </c>
      <c r="D41" s="107" t="s">
        <v>51</v>
      </c>
      <c r="E41" s="37">
        <v>-2.9</v>
      </c>
      <c r="F41" s="54">
        <v>2.2000000000000002</v>
      </c>
      <c r="G41" s="38">
        <v>3.3</v>
      </c>
      <c r="H41" s="38">
        <v>4.3</v>
      </c>
      <c r="I41" s="38">
        <v>1.8</v>
      </c>
      <c r="J41" s="38">
        <v>-3.2</v>
      </c>
      <c r="K41" s="38">
        <v>-5</v>
      </c>
      <c r="L41" s="38">
        <v>-4.9000000000000004</v>
      </c>
      <c r="M41" s="39">
        <v>-1.9</v>
      </c>
      <c r="N41" s="37">
        <v>1.9</v>
      </c>
    </row>
    <row r="42" spans="1:34" s="27" customFormat="1" x14ac:dyDescent="0.25">
      <c r="A42" s="40"/>
      <c r="B42" s="53">
        <v>31</v>
      </c>
      <c r="C42" s="99" t="s">
        <v>213</v>
      </c>
      <c r="D42" s="34" t="s">
        <v>34</v>
      </c>
      <c r="E42" s="37">
        <v>-6.7</v>
      </c>
      <c r="F42" s="54">
        <v>-1.7</v>
      </c>
      <c r="G42" s="38">
        <v>-2.4</v>
      </c>
      <c r="H42" s="38">
        <v>-2.4</v>
      </c>
      <c r="I42" s="38">
        <v>-2.5</v>
      </c>
      <c r="J42" s="38">
        <v>-7.4</v>
      </c>
      <c r="K42" s="38">
        <v>-7.5</v>
      </c>
      <c r="L42" s="38">
        <v>-6.4</v>
      </c>
      <c r="M42" s="39">
        <v>-5.5</v>
      </c>
      <c r="N42" s="37">
        <v>-2.2000000000000002</v>
      </c>
    </row>
    <row r="43" spans="1:34" s="27" customFormat="1" x14ac:dyDescent="0.25">
      <c r="A43" s="40"/>
      <c r="B43" s="53">
        <v>32</v>
      </c>
      <c r="C43" s="99" t="s">
        <v>225</v>
      </c>
      <c r="D43" s="107" t="s">
        <v>34</v>
      </c>
      <c r="E43" s="37">
        <v>-4.4000000000000004</v>
      </c>
      <c r="F43" s="54">
        <v>0.1</v>
      </c>
      <c r="G43" s="38">
        <v>-0.7</v>
      </c>
      <c r="H43" s="38">
        <v>-0.4</v>
      </c>
      <c r="I43" s="38">
        <v>0.2</v>
      </c>
      <c r="J43" s="38">
        <v>-4.8</v>
      </c>
      <c r="K43" s="38">
        <v>-5.7</v>
      </c>
      <c r="L43" s="38">
        <v>-4.2</v>
      </c>
      <c r="M43" s="39">
        <v>-3.9</v>
      </c>
      <c r="N43" s="37">
        <v>-1.8</v>
      </c>
    </row>
    <row r="44" spans="1:34" s="27" customFormat="1" x14ac:dyDescent="0.25">
      <c r="A44" s="40"/>
      <c r="B44" s="53">
        <v>33</v>
      </c>
      <c r="C44" s="113" t="s">
        <v>85</v>
      </c>
      <c r="D44" s="107" t="s">
        <v>34</v>
      </c>
      <c r="E44" s="37">
        <v>-5.7</v>
      </c>
      <c r="F44" s="54">
        <v>-0.1</v>
      </c>
      <c r="G44" s="38">
        <v>-1.5</v>
      </c>
      <c r="H44" s="38">
        <v>-1.6</v>
      </c>
      <c r="I44" s="38">
        <v>-1.1000000000000001</v>
      </c>
      <c r="J44" s="38">
        <v>-6.1</v>
      </c>
      <c r="K44" s="38">
        <v>-7.4</v>
      </c>
      <c r="L44" s="38">
        <v>-5.9</v>
      </c>
      <c r="M44" s="39">
        <v>-4.5999999999999996</v>
      </c>
      <c r="N44" s="37">
        <v>-2.6</v>
      </c>
    </row>
    <row r="45" spans="1:34" s="27" customFormat="1" x14ac:dyDescent="0.25">
      <c r="A45" s="40"/>
      <c r="B45" s="53">
        <v>34</v>
      </c>
      <c r="C45" s="113" t="s">
        <v>181</v>
      </c>
      <c r="D45" s="107" t="s">
        <v>34</v>
      </c>
      <c r="E45" s="37">
        <v>-6.2</v>
      </c>
      <c r="F45" s="54">
        <v>-1.6</v>
      </c>
      <c r="G45" s="38">
        <v>-1.9</v>
      </c>
      <c r="H45" s="38">
        <v>-2.1</v>
      </c>
      <c r="I45" s="38">
        <v>1.1000000000000001</v>
      </c>
      <c r="J45" s="38">
        <v>-7.8</v>
      </c>
      <c r="K45" s="38">
        <v>-8.5</v>
      </c>
      <c r="L45" s="38">
        <v>-8.3000000000000007</v>
      </c>
      <c r="M45" s="39">
        <v>-7.2</v>
      </c>
      <c r="N45" s="37">
        <v>-10.6</v>
      </c>
    </row>
    <row r="46" spans="1:34" s="27" customFormat="1" x14ac:dyDescent="0.25">
      <c r="A46" s="40"/>
      <c r="B46" s="53">
        <v>35</v>
      </c>
      <c r="C46" s="99" t="s">
        <v>200</v>
      </c>
      <c r="D46" s="91" t="s">
        <v>34</v>
      </c>
      <c r="E46" s="37">
        <v>-5.6</v>
      </c>
      <c r="F46" s="54">
        <v>6.6</v>
      </c>
      <c r="G46" s="38">
        <v>4.5</v>
      </c>
      <c r="H46" s="38">
        <v>1.4</v>
      </c>
      <c r="I46" s="38">
        <v>-1.4</v>
      </c>
      <c r="J46" s="38">
        <v>-7.3</v>
      </c>
      <c r="K46" s="38">
        <v>-6.4</v>
      </c>
      <c r="L46" s="38">
        <v>-2.6</v>
      </c>
      <c r="M46" s="39">
        <v>0.5</v>
      </c>
      <c r="N46" s="37">
        <v>-5.6</v>
      </c>
    </row>
    <row r="47" spans="1:34" s="27" customFormat="1" x14ac:dyDescent="0.25">
      <c r="A47" s="40"/>
      <c r="B47" s="53">
        <v>36</v>
      </c>
      <c r="C47" s="104" t="s">
        <v>184</v>
      </c>
      <c r="D47" s="107" t="s">
        <v>34</v>
      </c>
      <c r="E47" s="37">
        <v>-4.5999999999999996</v>
      </c>
      <c r="F47" s="54">
        <v>-0.2</v>
      </c>
      <c r="G47" s="38">
        <v>-1</v>
      </c>
      <c r="H47" s="38">
        <v>-0.2</v>
      </c>
      <c r="I47" s="38">
        <v>-0.3</v>
      </c>
      <c r="J47" s="38">
        <v>-4.5999999999999996</v>
      </c>
      <c r="K47" s="38">
        <v>-6.8</v>
      </c>
      <c r="L47" s="38">
        <v>-5.5</v>
      </c>
      <c r="M47" s="39">
        <v>-4.8</v>
      </c>
      <c r="N47" s="37">
        <v>-1.35</v>
      </c>
      <c r="T47" s="36"/>
      <c r="U47" s="46"/>
      <c r="V47" s="28"/>
      <c r="W47" s="35"/>
      <c r="X47" s="35"/>
      <c r="Y47" s="38"/>
      <c r="Z47" s="38"/>
      <c r="AA47" s="38"/>
      <c r="AB47" s="38"/>
      <c r="AC47" s="38"/>
      <c r="AD47" s="38"/>
      <c r="AE47" s="38"/>
      <c r="AF47" s="38"/>
      <c r="AG47" s="38"/>
      <c r="AH47" s="38"/>
    </row>
    <row r="48" spans="1:34" s="27" customFormat="1" x14ac:dyDescent="0.25">
      <c r="A48" s="40"/>
      <c r="B48" s="53">
        <v>37</v>
      </c>
      <c r="C48" s="97" t="s">
        <v>186</v>
      </c>
      <c r="D48" s="95" t="s">
        <v>34</v>
      </c>
      <c r="E48" s="37">
        <v>-3.9</v>
      </c>
      <c r="F48" s="54">
        <v>0.9</v>
      </c>
      <c r="G48" s="38">
        <v>0</v>
      </c>
      <c r="H48" s="38">
        <v>-0.6</v>
      </c>
      <c r="I48" s="38">
        <v>0.5</v>
      </c>
      <c r="J48" s="38">
        <v>-4.0999999999999996</v>
      </c>
      <c r="K48" s="38">
        <v>-5.4</v>
      </c>
      <c r="L48" s="38">
        <v>-4.5</v>
      </c>
      <c r="M48" s="39">
        <v>4</v>
      </c>
      <c r="N48" s="37">
        <v>-1.9</v>
      </c>
    </row>
    <row r="49" spans="1:25" s="27" customFormat="1" x14ac:dyDescent="0.25">
      <c r="A49" s="40"/>
      <c r="B49" s="53">
        <v>38</v>
      </c>
      <c r="C49" s="113" t="s">
        <v>187</v>
      </c>
      <c r="D49" s="107" t="s">
        <v>34</v>
      </c>
      <c r="E49" s="37">
        <v>-5.55</v>
      </c>
      <c r="F49" s="54">
        <v>1.4</v>
      </c>
      <c r="G49" s="38">
        <v>0.5</v>
      </c>
      <c r="H49" s="38">
        <v>0.1</v>
      </c>
      <c r="I49" s="38">
        <v>-0.9</v>
      </c>
      <c r="J49" s="38">
        <v>-5.8</v>
      </c>
      <c r="K49" s="38">
        <v>-8.1999999999999993</v>
      </c>
      <c r="L49" s="38">
        <v>-5.3</v>
      </c>
      <c r="M49" s="39">
        <v>-4.3</v>
      </c>
      <c r="N49" s="37">
        <v>-2.76</v>
      </c>
    </row>
    <row r="50" spans="1:25" s="27" customFormat="1" x14ac:dyDescent="0.25">
      <c r="A50" s="40"/>
      <c r="B50" s="53">
        <v>39</v>
      </c>
      <c r="C50" s="113" t="s">
        <v>188</v>
      </c>
      <c r="D50" s="107" t="s">
        <v>34</v>
      </c>
      <c r="E50" s="37">
        <v>-7.4</v>
      </c>
      <c r="F50" s="54">
        <v>-0.4</v>
      </c>
      <c r="G50" s="38">
        <v>-1.6</v>
      </c>
      <c r="H50" s="38">
        <v>-1.5</v>
      </c>
      <c r="I50" s="38">
        <v>-1.6</v>
      </c>
      <c r="J50" s="38">
        <v>-8.1</v>
      </c>
      <c r="K50" s="38">
        <v>-9.9</v>
      </c>
      <c r="L50" s="38">
        <v>-6.9</v>
      </c>
      <c r="M50" s="39">
        <v>-5.3</v>
      </c>
      <c r="N50" s="37">
        <v>-1.6</v>
      </c>
    </row>
    <row r="51" spans="1:25" s="27" customFormat="1" x14ac:dyDescent="0.25">
      <c r="A51" s="40"/>
      <c r="B51" s="15">
        <v>40</v>
      </c>
      <c r="C51" s="99" t="s">
        <v>193</v>
      </c>
      <c r="D51" s="91" t="s">
        <v>34</v>
      </c>
      <c r="E51" s="37">
        <v>-7.2</v>
      </c>
      <c r="F51" s="54">
        <v>-0.1</v>
      </c>
      <c r="G51" s="38">
        <v>-1.9</v>
      </c>
      <c r="H51" s="38">
        <v>-2.9</v>
      </c>
      <c r="I51" s="38">
        <v>-0.8</v>
      </c>
      <c r="J51" s="38">
        <v>-7.9</v>
      </c>
      <c r="K51" s="38">
        <v>-10.6</v>
      </c>
      <c r="L51" s="38">
        <v>-7.7</v>
      </c>
      <c r="M51" s="39">
        <v>-5.5</v>
      </c>
      <c r="N51" s="37">
        <v>-3.7</v>
      </c>
    </row>
    <row r="52" spans="1:25" s="27" customFormat="1" x14ac:dyDescent="0.25">
      <c r="A52" s="40"/>
      <c r="B52" s="53">
        <v>41</v>
      </c>
      <c r="C52" s="99" t="s">
        <v>195</v>
      </c>
      <c r="D52" s="91" t="s">
        <v>34</v>
      </c>
      <c r="E52" s="37">
        <v>-5.0999999999999996</v>
      </c>
      <c r="F52" s="54">
        <v>0.6</v>
      </c>
      <c r="G52" s="38">
        <v>-0.3</v>
      </c>
      <c r="H52" s="38">
        <v>0.3</v>
      </c>
      <c r="I52" s="38">
        <v>-0.9</v>
      </c>
      <c r="J52" s="38">
        <v>-5.6</v>
      </c>
      <c r="K52" s="38">
        <v>-6.6</v>
      </c>
      <c r="L52" s="38">
        <v>-4.5</v>
      </c>
      <c r="M52" s="39">
        <v>-3.3</v>
      </c>
      <c r="N52" s="37">
        <v>-2.6</v>
      </c>
    </row>
    <row r="53" spans="1:25" s="27" customFormat="1" x14ac:dyDescent="0.25">
      <c r="A53" s="40"/>
      <c r="B53" s="53">
        <v>42</v>
      </c>
      <c r="C53" s="99" t="s">
        <v>197</v>
      </c>
      <c r="D53" s="91" t="s">
        <v>34</v>
      </c>
      <c r="E53" s="37">
        <v>-5.9</v>
      </c>
      <c r="F53" s="54">
        <v>-0.8</v>
      </c>
      <c r="G53" s="38">
        <v>1</v>
      </c>
      <c r="H53" s="38">
        <v>0</v>
      </c>
      <c r="I53" s="38">
        <v>-1.2</v>
      </c>
      <c r="J53" s="38">
        <v>-7</v>
      </c>
      <c r="K53" s="38">
        <v>-6.3</v>
      </c>
      <c r="L53" s="38">
        <v>-5.9</v>
      </c>
      <c r="M53" s="39">
        <v>-4.9000000000000004</v>
      </c>
      <c r="N53" s="37">
        <v>-3.9</v>
      </c>
    </row>
    <row r="54" spans="1:25" s="27" customFormat="1" x14ac:dyDescent="0.25">
      <c r="A54" s="40"/>
      <c r="B54" s="53">
        <v>43</v>
      </c>
      <c r="C54" s="97" t="s">
        <v>205</v>
      </c>
      <c r="D54" s="138" t="s">
        <v>48</v>
      </c>
      <c r="E54" s="37">
        <v>-3.77</v>
      </c>
      <c r="F54" s="54">
        <v>2.2999999999999998</v>
      </c>
      <c r="G54" s="38">
        <v>2</v>
      </c>
      <c r="H54" s="38">
        <v>1.9</v>
      </c>
      <c r="I54" s="38">
        <v>-0.7</v>
      </c>
      <c r="J54" s="38">
        <v>-3.8</v>
      </c>
      <c r="K54" s="38">
        <v>-5.8</v>
      </c>
      <c r="L54" s="38">
        <v>-2.9</v>
      </c>
      <c r="M54" s="39">
        <v>-1.36</v>
      </c>
      <c r="N54" s="37">
        <v>-5.23</v>
      </c>
    </row>
    <row r="55" spans="1:25" s="27" customFormat="1" x14ac:dyDescent="0.25">
      <c r="A55" s="40"/>
      <c r="B55" s="53">
        <v>44</v>
      </c>
      <c r="C55" s="99" t="s">
        <v>214</v>
      </c>
      <c r="D55" s="95" t="s">
        <v>34</v>
      </c>
      <c r="E55" s="37">
        <v>-5.2</v>
      </c>
      <c r="F55" s="54">
        <v>-1.6</v>
      </c>
      <c r="G55" s="38">
        <v>-2.2000000000000002</v>
      </c>
      <c r="H55" s="38">
        <v>-2.8</v>
      </c>
      <c r="I55" s="38">
        <v>-2.5</v>
      </c>
      <c r="J55" s="38">
        <v>-5.3</v>
      </c>
      <c r="K55" s="38">
        <v>-6.2</v>
      </c>
      <c r="L55" s="38">
        <v>-5.4</v>
      </c>
      <c r="M55" s="39">
        <v>-4.8</v>
      </c>
      <c r="N55" s="37">
        <v>-1.8</v>
      </c>
    </row>
    <row r="56" spans="1:25" s="27" customFormat="1" x14ac:dyDescent="0.25">
      <c r="A56" s="40"/>
      <c r="B56" s="53">
        <v>45</v>
      </c>
      <c r="C56" s="99" t="s">
        <v>208</v>
      </c>
      <c r="D56" s="95" t="s">
        <v>34</v>
      </c>
      <c r="E56" s="37">
        <v>-7.76</v>
      </c>
      <c r="F56" s="54">
        <v>3.2</v>
      </c>
      <c r="G56" s="38">
        <v>2.2000000000000002</v>
      </c>
      <c r="H56" s="38">
        <v>-0.3</v>
      </c>
      <c r="I56" s="38">
        <v>-3.1</v>
      </c>
      <c r="J56" s="38">
        <v>-8.9</v>
      </c>
      <c r="K56" s="38">
        <v>-9.3000000000000007</v>
      </c>
      <c r="L56" s="38">
        <v>-6.6</v>
      </c>
      <c r="M56" s="39">
        <v>-4.5</v>
      </c>
      <c r="N56" s="37">
        <v>-0.5</v>
      </c>
    </row>
    <row r="57" spans="1:25" s="27" customFormat="1" x14ac:dyDescent="0.25">
      <c r="A57" s="40"/>
      <c r="B57" s="53">
        <v>46</v>
      </c>
      <c r="C57" s="99" t="s">
        <v>211</v>
      </c>
      <c r="D57" s="95" t="s">
        <v>44</v>
      </c>
      <c r="E57" s="37">
        <v>-1</v>
      </c>
      <c r="F57" s="54">
        <v>3.6</v>
      </c>
      <c r="G57" s="38">
        <v>3.7</v>
      </c>
      <c r="H57" s="38">
        <v>4.2</v>
      </c>
      <c r="I57" s="38">
        <v>1.5</v>
      </c>
      <c r="J57" s="38">
        <v>-0.6</v>
      </c>
      <c r="K57" s="38">
        <v>-3.1</v>
      </c>
      <c r="L57" s="38">
        <v>-2.1</v>
      </c>
      <c r="M57" s="39">
        <v>-1.5</v>
      </c>
      <c r="N57" s="37">
        <v>-1.48</v>
      </c>
    </row>
    <row r="58" spans="1:25" s="27" customFormat="1" x14ac:dyDescent="0.25">
      <c r="A58" s="40"/>
      <c r="B58" s="53">
        <v>47</v>
      </c>
      <c r="C58" s="99" t="s">
        <v>228</v>
      </c>
      <c r="D58" s="95" t="s">
        <v>34</v>
      </c>
      <c r="E58" s="37">
        <v>-5.24</v>
      </c>
      <c r="F58" s="54">
        <v>-4.8</v>
      </c>
      <c r="G58" s="38">
        <v>-3</v>
      </c>
      <c r="H58" s="38">
        <v>-2</v>
      </c>
      <c r="I58" s="38">
        <v>-2.1</v>
      </c>
      <c r="J58" s="38">
        <v>-5.5</v>
      </c>
      <c r="K58" s="38">
        <v>-5.9</v>
      </c>
      <c r="L58" s="38">
        <v>-6.4</v>
      </c>
      <c r="M58" s="39">
        <v>-6</v>
      </c>
      <c r="N58" s="37">
        <v>1.75</v>
      </c>
    </row>
    <row r="59" spans="1:25" s="27" customFormat="1" x14ac:dyDescent="0.25">
      <c r="A59" s="40"/>
      <c r="B59" s="53">
        <v>48</v>
      </c>
      <c r="C59" s="99" t="s">
        <v>230</v>
      </c>
      <c r="D59" s="95" t="s">
        <v>34</v>
      </c>
      <c r="E59" s="37">
        <v>-2.5</v>
      </c>
      <c r="F59" s="54">
        <v>2</v>
      </c>
      <c r="G59" s="38">
        <v>3.2</v>
      </c>
      <c r="H59" s="38">
        <v>3.5</v>
      </c>
      <c r="I59" s="38">
        <v>0.4</v>
      </c>
      <c r="J59" s="38">
        <v>-2.6</v>
      </c>
      <c r="K59" s="38">
        <v>-3.9</v>
      </c>
      <c r="L59" s="38">
        <v>-2.8</v>
      </c>
      <c r="M59" s="39">
        <v>-2.4</v>
      </c>
      <c r="N59" s="37">
        <v>-0.3</v>
      </c>
    </row>
    <row r="60" spans="1:25" s="27" customFormat="1" x14ac:dyDescent="0.25">
      <c r="A60" s="40"/>
      <c r="B60" s="105">
        <v>49</v>
      </c>
      <c r="C60" s="106" t="s">
        <v>233</v>
      </c>
      <c r="D60" s="108" t="s">
        <v>34</v>
      </c>
      <c r="E60" s="151">
        <v>-6.1</v>
      </c>
      <c r="F60" s="152">
        <v>-0.9</v>
      </c>
      <c r="G60" s="153">
        <v>-0.4</v>
      </c>
      <c r="H60" s="153">
        <v>-0.4</v>
      </c>
      <c r="I60" s="153">
        <v>-1.7</v>
      </c>
      <c r="J60" s="153">
        <v>-6.5</v>
      </c>
      <c r="K60" s="153">
        <v>-7.5</v>
      </c>
      <c r="L60" s="153">
        <v>-7.1</v>
      </c>
      <c r="M60" s="154">
        <v>-8.1</v>
      </c>
      <c r="N60" s="151">
        <v>-4.3</v>
      </c>
    </row>
    <row r="61" spans="1:25" x14ac:dyDescent="0.25">
      <c r="B61" s="18"/>
      <c r="C61" s="33"/>
      <c r="D61" s="42"/>
      <c r="E61" s="44"/>
      <c r="F61" s="43"/>
      <c r="G61" s="45"/>
      <c r="H61" s="45"/>
      <c r="I61" s="45"/>
      <c r="J61" s="45"/>
      <c r="K61" s="45"/>
      <c r="L61" s="45"/>
      <c r="M61" s="45"/>
      <c r="N61" s="45"/>
    </row>
    <row r="62" spans="1:25" ht="15.75" thickBot="1" x14ac:dyDescent="0.3"/>
    <row r="63" spans="1:25" x14ac:dyDescent="0.25">
      <c r="B63" s="174" t="s">
        <v>86</v>
      </c>
      <c r="C63" s="175"/>
      <c r="D63" s="176" t="s">
        <v>3</v>
      </c>
      <c r="E63" s="177" t="s">
        <v>96</v>
      </c>
      <c r="F63" s="286" t="s">
        <v>97</v>
      </c>
      <c r="G63" s="287"/>
      <c r="H63" s="287"/>
      <c r="I63" s="287"/>
      <c r="J63" s="287"/>
      <c r="K63" s="287"/>
      <c r="L63" s="287"/>
      <c r="M63" s="288"/>
      <c r="N63" s="178" t="s">
        <v>8</v>
      </c>
    </row>
    <row r="64" spans="1:25" ht="16.5" thickBot="1" x14ac:dyDescent="0.3">
      <c r="B64" s="179" t="s">
        <v>12</v>
      </c>
      <c r="C64" s="180" t="s">
        <v>13</v>
      </c>
      <c r="D64" s="181"/>
      <c r="E64" s="182"/>
      <c r="F64" s="183" t="s">
        <v>21</v>
      </c>
      <c r="G64" s="183" t="s">
        <v>22</v>
      </c>
      <c r="H64" s="183" t="s">
        <v>23</v>
      </c>
      <c r="I64" s="183" t="s">
        <v>24</v>
      </c>
      <c r="J64" s="183" t="s">
        <v>25</v>
      </c>
      <c r="K64" s="183" t="s">
        <v>26</v>
      </c>
      <c r="L64" s="183" t="s">
        <v>27</v>
      </c>
      <c r="M64" s="183" t="s">
        <v>28</v>
      </c>
      <c r="N64" s="184" t="s">
        <v>29</v>
      </c>
      <c r="Y64" s="56"/>
    </row>
    <row r="65" spans="2:23" x14ac:dyDescent="0.25">
      <c r="B65" s="156">
        <v>0</v>
      </c>
      <c r="C65" s="135" t="s">
        <v>33</v>
      </c>
      <c r="D65" s="138" t="s">
        <v>34</v>
      </c>
      <c r="E65" s="29">
        <v>0</v>
      </c>
      <c r="F65" s="131">
        <v>0</v>
      </c>
      <c r="G65" s="132">
        <v>0</v>
      </c>
      <c r="H65" s="132">
        <v>0</v>
      </c>
      <c r="I65" s="132">
        <v>0</v>
      </c>
      <c r="J65" s="132">
        <v>0</v>
      </c>
      <c r="K65" s="132">
        <v>0</v>
      </c>
      <c r="L65" s="132">
        <v>0</v>
      </c>
      <c r="M65" s="133">
        <v>0</v>
      </c>
      <c r="N65" s="160">
        <v>0</v>
      </c>
    </row>
    <row r="66" spans="2:23" x14ac:dyDescent="0.25">
      <c r="B66" s="156">
        <v>1</v>
      </c>
      <c r="C66" s="135" t="s">
        <v>36</v>
      </c>
      <c r="D66" s="138" t="s">
        <v>34</v>
      </c>
      <c r="E66" s="29">
        <v>-4.5</v>
      </c>
      <c r="F66" s="30">
        <v>1.2</v>
      </c>
      <c r="G66" s="31">
        <v>1.2</v>
      </c>
      <c r="H66" s="31">
        <v>1.4</v>
      </c>
      <c r="I66" s="31">
        <v>-1.7</v>
      </c>
      <c r="J66" s="31">
        <v>-7.2</v>
      </c>
      <c r="K66" s="31">
        <v>-5.6</v>
      </c>
      <c r="L66" s="31">
        <v>-4.2</v>
      </c>
      <c r="M66" s="32">
        <v>-3.1</v>
      </c>
      <c r="N66" s="29">
        <v>0.2</v>
      </c>
    </row>
    <row r="67" spans="2:23" x14ac:dyDescent="0.25">
      <c r="B67" s="156">
        <v>2</v>
      </c>
      <c r="C67" s="135" t="s">
        <v>37</v>
      </c>
      <c r="D67" s="138" t="s">
        <v>34</v>
      </c>
      <c r="E67" s="29">
        <v>-7</v>
      </c>
      <c r="F67" s="30">
        <v>0.3</v>
      </c>
      <c r="G67" s="31">
        <v>-0.6</v>
      </c>
      <c r="H67" s="31">
        <v>-1.9</v>
      </c>
      <c r="I67" s="31">
        <v>-6.8</v>
      </c>
      <c r="J67" s="31">
        <v>-7.6</v>
      </c>
      <c r="K67" s="31">
        <v>-7.1</v>
      </c>
      <c r="L67" s="31">
        <v>-5.5</v>
      </c>
      <c r="M67" s="32">
        <v>-4.5</v>
      </c>
      <c r="N67" s="29">
        <v>4.7</v>
      </c>
    </row>
    <row r="68" spans="2:23" x14ac:dyDescent="0.25">
      <c r="B68" s="156">
        <v>3</v>
      </c>
      <c r="C68" s="135" t="s">
        <v>38</v>
      </c>
      <c r="D68" s="138" t="s">
        <v>34</v>
      </c>
      <c r="E68" s="29">
        <v>-6.7</v>
      </c>
      <c r="F68" s="30">
        <v>1.5</v>
      </c>
      <c r="G68" s="31">
        <v>-0.2</v>
      </c>
      <c r="H68" s="31">
        <v>-2.4</v>
      </c>
      <c r="I68" s="31">
        <v>-7.3</v>
      </c>
      <c r="J68" s="31">
        <v>-6.9</v>
      </c>
      <c r="K68" s="31">
        <v>-6.9</v>
      </c>
      <c r="L68" s="31">
        <v>-4.9000000000000004</v>
      </c>
      <c r="M68" s="32">
        <v>-4.4000000000000004</v>
      </c>
      <c r="N68" s="29">
        <v>-0.8</v>
      </c>
    </row>
    <row r="69" spans="2:23" x14ac:dyDescent="0.25">
      <c r="B69" s="47" t="s">
        <v>39</v>
      </c>
      <c r="C69" s="136" t="s">
        <v>40</v>
      </c>
      <c r="D69" s="138" t="s">
        <v>34</v>
      </c>
      <c r="E69" s="29">
        <v>0</v>
      </c>
      <c r="F69" s="30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2">
        <v>0</v>
      </c>
      <c r="N69" s="29">
        <v>0</v>
      </c>
    </row>
    <row r="70" spans="2:23" x14ac:dyDescent="0.25">
      <c r="B70" s="47" t="s">
        <v>41</v>
      </c>
      <c r="C70" s="113" t="s">
        <v>42</v>
      </c>
      <c r="D70" s="138" t="s">
        <v>34</v>
      </c>
      <c r="E70" s="29">
        <v>0</v>
      </c>
      <c r="F70" s="30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2">
        <v>0</v>
      </c>
      <c r="N70" s="29">
        <v>0</v>
      </c>
    </row>
    <row r="71" spans="2:23" x14ac:dyDescent="0.25">
      <c r="B71" s="156">
        <v>5</v>
      </c>
      <c r="C71" s="135" t="s">
        <v>43</v>
      </c>
      <c r="D71" s="138" t="s">
        <v>44</v>
      </c>
      <c r="E71" s="29">
        <v>-0.4</v>
      </c>
      <c r="F71" s="30">
        <v>0</v>
      </c>
      <c r="G71" s="31">
        <v>1.1000000000000001</v>
      </c>
      <c r="H71" s="31">
        <v>0.4</v>
      </c>
      <c r="I71" s="31">
        <v>-0.3</v>
      </c>
      <c r="J71" s="31">
        <v>-0.2</v>
      </c>
      <c r="K71" s="31">
        <v>-0.7</v>
      </c>
      <c r="L71" s="31">
        <v>-1.1000000000000001</v>
      </c>
      <c r="M71" s="32">
        <v>-1</v>
      </c>
      <c r="N71" s="29">
        <v>4.4000000000000004</v>
      </c>
    </row>
    <row r="72" spans="2:23" x14ac:dyDescent="0.25">
      <c r="B72" s="156">
        <v>6</v>
      </c>
      <c r="C72" s="135" t="s">
        <v>45</v>
      </c>
      <c r="D72" s="138" t="s">
        <v>44</v>
      </c>
      <c r="E72" s="29">
        <v>-1.8</v>
      </c>
      <c r="F72" s="30">
        <v>-0.3</v>
      </c>
      <c r="G72" s="31">
        <v>1</v>
      </c>
      <c r="H72" s="31">
        <v>-1.7</v>
      </c>
      <c r="I72" s="31">
        <v>-1.2</v>
      </c>
      <c r="J72" s="31">
        <v>-1.6</v>
      </c>
      <c r="K72" s="31">
        <v>-2.4</v>
      </c>
      <c r="L72" s="31">
        <v>-1.7</v>
      </c>
      <c r="M72" s="32">
        <v>-1.7</v>
      </c>
      <c r="N72" s="29">
        <v>-6.6</v>
      </c>
      <c r="W72" s="27"/>
    </row>
    <row r="73" spans="2:23" x14ac:dyDescent="0.25">
      <c r="B73" s="156">
        <v>7</v>
      </c>
      <c r="C73" s="135" t="s">
        <v>46</v>
      </c>
      <c r="D73" s="138" t="s">
        <v>44</v>
      </c>
      <c r="E73" s="29">
        <v>1.7</v>
      </c>
      <c r="F73" s="30">
        <v>0</v>
      </c>
      <c r="G73" s="31">
        <v>3.3</v>
      </c>
      <c r="H73" s="31">
        <v>2.4</v>
      </c>
      <c r="I73" s="31">
        <v>1.9</v>
      </c>
      <c r="J73" s="31">
        <v>2</v>
      </c>
      <c r="K73" s="31">
        <v>1.2</v>
      </c>
      <c r="L73" s="31">
        <v>0.1</v>
      </c>
      <c r="M73" s="32">
        <v>0</v>
      </c>
      <c r="N73" s="29">
        <v>3.7</v>
      </c>
    </row>
    <row r="74" spans="2:23" x14ac:dyDescent="0.25">
      <c r="B74" s="156">
        <v>8</v>
      </c>
      <c r="C74" s="136" t="s">
        <v>47</v>
      </c>
      <c r="D74" s="34" t="s">
        <v>48</v>
      </c>
      <c r="E74" s="29">
        <v>-0.9</v>
      </c>
      <c r="F74" s="30">
        <v>0</v>
      </c>
      <c r="G74" s="31">
        <v>2</v>
      </c>
      <c r="H74" s="31">
        <v>1.8</v>
      </c>
      <c r="I74" s="31">
        <v>1</v>
      </c>
      <c r="J74" s="31">
        <v>-0.7</v>
      </c>
      <c r="K74" s="31">
        <v>-2.1</v>
      </c>
      <c r="L74" s="31">
        <v>-1.9</v>
      </c>
      <c r="M74" s="32">
        <v>-1.7</v>
      </c>
      <c r="N74" s="29">
        <v>1.7</v>
      </c>
    </row>
    <row r="75" spans="2:23" x14ac:dyDescent="0.25">
      <c r="B75" s="156" t="s">
        <v>49</v>
      </c>
      <c r="C75" s="136" t="s">
        <v>50</v>
      </c>
      <c r="D75" s="34" t="s">
        <v>51</v>
      </c>
      <c r="E75" s="29">
        <v>0.8</v>
      </c>
      <c r="F75" s="30">
        <v>8.1</v>
      </c>
      <c r="G75" s="31">
        <v>8</v>
      </c>
      <c r="H75" s="31">
        <v>7.1</v>
      </c>
      <c r="I75" s="31">
        <v>3.9</v>
      </c>
      <c r="J75" s="31">
        <v>1.2</v>
      </c>
      <c r="K75" s="31">
        <v>-1.9</v>
      </c>
      <c r="L75" s="31">
        <v>-0.3</v>
      </c>
      <c r="M75" s="32">
        <v>1.6</v>
      </c>
      <c r="N75" s="29">
        <v>2.5</v>
      </c>
    </row>
    <row r="76" spans="2:23" x14ac:dyDescent="0.25">
      <c r="B76" s="53" t="s">
        <v>52</v>
      </c>
      <c r="C76" s="136" t="s">
        <v>53</v>
      </c>
      <c r="D76" s="138" t="s">
        <v>51</v>
      </c>
      <c r="E76" s="29">
        <v>4.4000000000000004</v>
      </c>
      <c r="F76" s="30">
        <v>12.1</v>
      </c>
      <c r="G76" s="31">
        <v>11.2</v>
      </c>
      <c r="H76" s="31">
        <v>9</v>
      </c>
      <c r="I76" s="31">
        <v>6</v>
      </c>
      <c r="J76" s="31">
        <v>5.3</v>
      </c>
      <c r="K76" s="31">
        <v>1.6</v>
      </c>
      <c r="L76" s="31">
        <v>3.6</v>
      </c>
      <c r="M76" s="32">
        <v>4.3</v>
      </c>
      <c r="N76" s="29">
        <v>2.9</v>
      </c>
    </row>
    <row r="77" spans="2:23" x14ac:dyDescent="0.25">
      <c r="B77" s="156">
        <v>10</v>
      </c>
      <c r="C77" s="136" t="s">
        <v>54</v>
      </c>
      <c r="D77" s="34" t="s">
        <v>51</v>
      </c>
      <c r="E77" s="29">
        <v>0</v>
      </c>
      <c r="F77" s="30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2">
        <v>0</v>
      </c>
      <c r="N77" s="29">
        <v>0</v>
      </c>
    </row>
    <row r="78" spans="2:23" x14ac:dyDescent="0.25">
      <c r="B78" s="156">
        <v>11</v>
      </c>
      <c r="C78" s="136" t="s">
        <v>55</v>
      </c>
      <c r="D78" s="34" t="s">
        <v>34</v>
      </c>
      <c r="E78" s="29">
        <v>-3.1</v>
      </c>
      <c r="F78" s="30">
        <v>2.9</v>
      </c>
      <c r="G78" s="48">
        <v>2.2000000000000002</v>
      </c>
      <c r="H78" s="48">
        <v>1.4</v>
      </c>
      <c r="I78" s="48">
        <v>-1</v>
      </c>
      <c r="J78" s="48">
        <v>-3.8</v>
      </c>
      <c r="K78" s="48">
        <v>-4.4000000000000004</v>
      </c>
      <c r="L78" s="48">
        <v>-1.7</v>
      </c>
      <c r="M78" s="32">
        <v>-0.6</v>
      </c>
      <c r="N78" s="29">
        <v>0.5</v>
      </c>
    </row>
    <row r="79" spans="2:23" x14ac:dyDescent="0.25">
      <c r="B79" s="157">
        <v>12</v>
      </c>
      <c r="C79" s="137" t="s">
        <v>56</v>
      </c>
      <c r="D79" s="115" t="s">
        <v>34</v>
      </c>
      <c r="E79" s="140">
        <v>-3.1</v>
      </c>
      <c r="F79" s="141">
        <v>2.9</v>
      </c>
      <c r="G79" s="159">
        <v>2.2000000000000002</v>
      </c>
      <c r="H79" s="159">
        <v>1.4</v>
      </c>
      <c r="I79" s="159">
        <v>-1</v>
      </c>
      <c r="J79" s="159">
        <v>-3.8</v>
      </c>
      <c r="K79" s="159">
        <v>-4.4000000000000004</v>
      </c>
      <c r="L79" s="159">
        <v>-1.7</v>
      </c>
      <c r="M79" s="143">
        <v>-0.6</v>
      </c>
      <c r="N79" s="140">
        <v>0.5</v>
      </c>
    </row>
    <row r="80" spans="2:23" x14ac:dyDescent="0.25">
      <c r="B80" s="111">
        <v>15</v>
      </c>
      <c r="C80" s="158" t="s">
        <v>57</v>
      </c>
      <c r="D80" s="147" t="s">
        <v>34</v>
      </c>
      <c r="E80" s="139">
        <v>-4.4000000000000004</v>
      </c>
      <c r="F80" s="148">
        <v>1.6</v>
      </c>
      <c r="G80" s="161">
        <v>0.8</v>
      </c>
      <c r="H80" s="161">
        <v>0.9</v>
      </c>
      <c r="I80" s="161">
        <v>-2.2000000000000002</v>
      </c>
      <c r="J80" s="161">
        <v>-6.3</v>
      </c>
      <c r="K80" s="161">
        <v>-6.4</v>
      </c>
      <c r="L80" s="161">
        <v>-3.1</v>
      </c>
      <c r="M80" s="150">
        <v>-2.5</v>
      </c>
      <c r="N80" s="139">
        <v>4.2</v>
      </c>
    </row>
    <row r="81" spans="2:14" s="27" customFormat="1" x14ac:dyDescent="0.25">
      <c r="B81" s="47">
        <v>18</v>
      </c>
      <c r="C81" s="113" t="s">
        <v>63</v>
      </c>
      <c r="D81" s="34" t="s">
        <v>34</v>
      </c>
      <c r="E81" s="29">
        <v>-3.7</v>
      </c>
      <c r="F81" s="30">
        <v>1.1000000000000001</v>
      </c>
      <c r="G81" s="48">
        <v>0.6</v>
      </c>
      <c r="H81" s="48">
        <v>0.9</v>
      </c>
      <c r="I81" s="48">
        <v>-1.3</v>
      </c>
      <c r="J81" s="48">
        <v>-4.9000000000000004</v>
      </c>
      <c r="K81" s="48">
        <v>-5.4</v>
      </c>
      <c r="L81" s="48">
        <v>-2.7</v>
      </c>
      <c r="M81" s="32">
        <v>-2.1</v>
      </c>
      <c r="N81" s="29">
        <v>5.8</v>
      </c>
    </row>
    <row r="82" spans="2:14" s="27" customFormat="1" x14ac:dyDescent="0.25">
      <c r="B82" s="47">
        <v>23</v>
      </c>
      <c r="C82" s="113" t="s">
        <v>72</v>
      </c>
      <c r="D82" s="34" t="s">
        <v>34</v>
      </c>
      <c r="E82" s="29">
        <v>-4</v>
      </c>
      <c r="F82" s="30">
        <v>1</v>
      </c>
      <c r="G82" s="48">
        <v>0.1</v>
      </c>
      <c r="H82" s="48">
        <v>-0.1</v>
      </c>
      <c r="I82" s="48">
        <v>-1.9</v>
      </c>
      <c r="J82" s="48">
        <v>-5.7</v>
      </c>
      <c r="K82" s="48">
        <v>-5.6</v>
      </c>
      <c r="L82" s="48">
        <v>-2.7</v>
      </c>
      <c r="M82" s="32">
        <v>-2.4</v>
      </c>
      <c r="N82" s="29">
        <v>3.3</v>
      </c>
    </row>
    <row r="83" spans="2:14" s="27" customFormat="1" x14ac:dyDescent="0.25">
      <c r="B83" s="47">
        <v>26</v>
      </c>
      <c r="C83" s="113" t="s">
        <v>91</v>
      </c>
      <c r="D83" s="34" t="s">
        <v>34</v>
      </c>
      <c r="E83" s="37">
        <v>-4.3</v>
      </c>
      <c r="F83" s="54">
        <v>-1.4</v>
      </c>
      <c r="G83" s="38">
        <v>-1.5</v>
      </c>
      <c r="H83" s="38">
        <v>-1.3</v>
      </c>
      <c r="I83" s="38">
        <v>-2.6</v>
      </c>
      <c r="J83" s="38">
        <v>-5.0999999999999996</v>
      </c>
      <c r="K83" s="38">
        <v>-5.8</v>
      </c>
      <c r="L83" s="38">
        <v>-4.0999999999999996</v>
      </c>
      <c r="M83" s="39">
        <v>-4.8</v>
      </c>
      <c r="N83" s="37">
        <v>1.4</v>
      </c>
    </row>
    <row r="84" spans="2:14" s="27" customFormat="1" x14ac:dyDescent="0.25">
      <c r="B84" s="47">
        <v>34</v>
      </c>
      <c r="C84" s="113" t="s">
        <v>181</v>
      </c>
      <c r="D84" s="34" t="s">
        <v>34</v>
      </c>
      <c r="E84" s="37">
        <v>-5.5</v>
      </c>
      <c r="F84" s="54">
        <v>-1.5</v>
      </c>
      <c r="G84" s="55">
        <v>-1.7</v>
      </c>
      <c r="H84" s="55">
        <v>-0.3</v>
      </c>
      <c r="I84" s="55">
        <v>-2.2999999999999998</v>
      </c>
      <c r="J84" s="55">
        <v>-9</v>
      </c>
      <c r="K84" s="55">
        <v>-7</v>
      </c>
      <c r="L84" s="55">
        <v>-6.5</v>
      </c>
      <c r="M84" s="39">
        <v>-6.3</v>
      </c>
      <c r="N84" s="37">
        <v>-4.5</v>
      </c>
    </row>
    <row r="85" spans="2:14" s="27" customFormat="1" x14ac:dyDescent="0.25">
      <c r="B85" s="89">
        <v>42</v>
      </c>
      <c r="C85" s="114" t="s">
        <v>197</v>
      </c>
      <c r="D85" s="115" t="s">
        <v>34</v>
      </c>
      <c r="E85" s="151">
        <v>-6.7</v>
      </c>
      <c r="F85" s="152">
        <v>-1.8</v>
      </c>
      <c r="G85" s="162">
        <v>-2.4</v>
      </c>
      <c r="H85" s="162">
        <v>-1.2</v>
      </c>
      <c r="I85" s="162">
        <v>-4.5999999999999996</v>
      </c>
      <c r="J85" s="162">
        <v>-8.9</v>
      </c>
      <c r="K85" s="162">
        <v>-7.1</v>
      </c>
      <c r="L85" s="162">
        <v>-6.2</v>
      </c>
      <c r="M85" s="154">
        <v>-5.5</v>
      </c>
      <c r="N85" s="151">
        <v>-6.7</v>
      </c>
    </row>
    <row r="86" spans="2:14" x14ac:dyDescent="0.25">
      <c r="B86" s="41"/>
    </row>
  </sheetData>
  <mergeCells count="5">
    <mergeCell ref="F7:M7"/>
    <mergeCell ref="F63:M63"/>
    <mergeCell ref="B2:N2"/>
    <mergeCell ref="D4:F4"/>
    <mergeCell ref="B6:N6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Footer>&amp;L&amp;D  &amp;T&amp;Cwegdek: Cinitieel&amp;Rbron:www.Infomil.nl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L82"/>
  <sheetViews>
    <sheetView zoomScale="80" zoomScaleNormal="80" workbookViewId="0">
      <selection activeCell="E58" sqref="E58:L58"/>
    </sheetView>
  </sheetViews>
  <sheetFormatPr defaultRowHeight="15" x14ac:dyDescent="0.25"/>
  <cols>
    <col min="1" max="1" width="7.33203125" style="23" customWidth="1"/>
    <col min="2" max="2" width="11.5" style="23" customWidth="1"/>
    <col min="3" max="3" width="48.5" style="23" customWidth="1"/>
    <col min="4" max="4" width="21.83203125" style="23" customWidth="1"/>
    <col min="5" max="12" width="7.5" style="26" customWidth="1"/>
    <col min="13" max="251" width="9.33203125" style="23"/>
    <col min="252" max="252" width="7.33203125" style="23" customWidth="1"/>
    <col min="253" max="253" width="11.5" style="23" customWidth="1"/>
    <col min="254" max="254" width="35.83203125" style="23" customWidth="1"/>
    <col min="255" max="255" width="16" style="23" customWidth="1"/>
    <col min="256" max="256" width="17.33203125" style="23" customWidth="1"/>
    <col min="257" max="257" width="26" style="23" customWidth="1"/>
    <col min="258" max="258" width="14.33203125" style="23" customWidth="1"/>
    <col min="259" max="259" width="9.1640625" style="23" customWidth="1"/>
    <col min="260" max="260" width="10.83203125" style="23" customWidth="1"/>
    <col min="261" max="268" width="7.5" style="23" customWidth="1"/>
    <col min="269" max="507" width="9.33203125" style="23"/>
    <col min="508" max="508" width="7.33203125" style="23" customWidth="1"/>
    <col min="509" max="509" width="11.5" style="23" customWidth="1"/>
    <col min="510" max="510" width="35.83203125" style="23" customWidth="1"/>
    <col min="511" max="511" width="16" style="23" customWidth="1"/>
    <col min="512" max="512" width="17.33203125" style="23" customWidth="1"/>
    <col min="513" max="513" width="26" style="23" customWidth="1"/>
    <col min="514" max="514" width="14.33203125" style="23" customWidth="1"/>
    <col min="515" max="515" width="9.1640625" style="23" customWidth="1"/>
    <col min="516" max="516" width="10.83203125" style="23" customWidth="1"/>
    <col min="517" max="524" width="7.5" style="23" customWidth="1"/>
    <col min="525" max="763" width="9.33203125" style="23"/>
    <col min="764" max="764" width="7.33203125" style="23" customWidth="1"/>
    <col min="765" max="765" width="11.5" style="23" customWidth="1"/>
    <col min="766" max="766" width="35.83203125" style="23" customWidth="1"/>
    <col min="767" max="767" width="16" style="23" customWidth="1"/>
    <col min="768" max="768" width="17.33203125" style="23" customWidth="1"/>
    <col min="769" max="769" width="26" style="23" customWidth="1"/>
    <col min="770" max="770" width="14.33203125" style="23" customWidth="1"/>
    <col min="771" max="771" width="9.1640625" style="23" customWidth="1"/>
    <col min="772" max="772" width="10.83203125" style="23" customWidth="1"/>
    <col min="773" max="780" width="7.5" style="23" customWidth="1"/>
    <col min="781" max="1019" width="9.33203125" style="23"/>
    <col min="1020" max="1020" width="7.33203125" style="23" customWidth="1"/>
    <col min="1021" max="1021" width="11.5" style="23" customWidth="1"/>
    <col min="1022" max="1022" width="35.83203125" style="23" customWidth="1"/>
    <col min="1023" max="1023" width="16" style="23" customWidth="1"/>
    <col min="1024" max="1024" width="17.33203125" style="23" customWidth="1"/>
    <col min="1025" max="1025" width="26" style="23" customWidth="1"/>
    <col min="1026" max="1026" width="14.33203125" style="23" customWidth="1"/>
    <col min="1027" max="1027" width="9.1640625" style="23" customWidth="1"/>
    <col min="1028" max="1028" width="10.83203125" style="23" customWidth="1"/>
    <col min="1029" max="1036" width="7.5" style="23" customWidth="1"/>
    <col min="1037" max="1275" width="9.33203125" style="23"/>
    <col min="1276" max="1276" width="7.33203125" style="23" customWidth="1"/>
    <col min="1277" max="1277" width="11.5" style="23" customWidth="1"/>
    <col min="1278" max="1278" width="35.83203125" style="23" customWidth="1"/>
    <col min="1279" max="1279" width="16" style="23" customWidth="1"/>
    <col min="1280" max="1280" width="17.33203125" style="23" customWidth="1"/>
    <col min="1281" max="1281" width="26" style="23" customWidth="1"/>
    <col min="1282" max="1282" width="14.33203125" style="23" customWidth="1"/>
    <col min="1283" max="1283" width="9.1640625" style="23" customWidth="1"/>
    <col min="1284" max="1284" width="10.83203125" style="23" customWidth="1"/>
    <col min="1285" max="1292" width="7.5" style="23" customWidth="1"/>
    <col min="1293" max="1531" width="9.33203125" style="23"/>
    <col min="1532" max="1532" width="7.33203125" style="23" customWidth="1"/>
    <col min="1533" max="1533" width="11.5" style="23" customWidth="1"/>
    <col min="1534" max="1534" width="35.83203125" style="23" customWidth="1"/>
    <col min="1535" max="1535" width="16" style="23" customWidth="1"/>
    <col min="1536" max="1536" width="17.33203125" style="23" customWidth="1"/>
    <col min="1537" max="1537" width="26" style="23" customWidth="1"/>
    <col min="1538" max="1538" width="14.33203125" style="23" customWidth="1"/>
    <col min="1539" max="1539" width="9.1640625" style="23" customWidth="1"/>
    <col min="1540" max="1540" width="10.83203125" style="23" customWidth="1"/>
    <col min="1541" max="1548" width="7.5" style="23" customWidth="1"/>
    <col min="1549" max="1787" width="9.33203125" style="23"/>
    <col min="1788" max="1788" width="7.33203125" style="23" customWidth="1"/>
    <col min="1789" max="1789" width="11.5" style="23" customWidth="1"/>
    <col min="1790" max="1790" width="35.83203125" style="23" customWidth="1"/>
    <col min="1791" max="1791" width="16" style="23" customWidth="1"/>
    <col min="1792" max="1792" width="17.33203125" style="23" customWidth="1"/>
    <col min="1793" max="1793" width="26" style="23" customWidth="1"/>
    <col min="1794" max="1794" width="14.33203125" style="23" customWidth="1"/>
    <col min="1795" max="1795" width="9.1640625" style="23" customWidth="1"/>
    <col min="1796" max="1796" width="10.83203125" style="23" customWidth="1"/>
    <col min="1797" max="1804" width="7.5" style="23" customWidth="1"/>
    <col min="1805" max="2043" width="9.33203125" style="23"/>
    <col min="2044" max="2044" width="7.33203125" style="23" customWidth="1"/>
    <col min="2045" max="2045" width="11.5" style="23" customWidth="1"/>
    <col min="2046" max="2046" width="35.83203125" style="23" customWidth="1"/>
    <col min="2047" max="2047" width="16" style="23" customWidth="1"/>
    <col min="2048" max="2048" width="17.33203125" style="23" customWidth="1"/>
    <col min="2049" max="2049" width="26" style="23" customWidth="1"/>
    <col min="2050" max="2050" width="14.33203125" style="23" customWidth="1"/>
    <col min="2051" max="2051" width="9.1640625" style="23" customWidth="1"/>
    <col min="2052" max="2052" width="10.83203125" style="23" customWidth="1"/>
    <col min="2053" max="2060" width="7.5" style="23" customWidth="1"/>
    <col min="2061" max="2299" width="9.33203125" style="23"/>
    <col min="2300" max="2300" width="7.33203125" style="23" customWidth="1"/>
    <col min="2301" max="2301" width="11.5" style="23" customWidth="1"/>
    <col min="2302" max="2302" width="35.83203125" style="23" customWidth="1"/>
    <col min="2303" max="2303" width="16" style="23" customWidth="1"/>
    <col min="2304" max="2304" width="17.33203125" style="23" customWidth="1"/>
    <col min="2305" max="2305" width="26" style="23" customWidth="1"/>
    <col min="2306" max="2306" width="14.33203125" style="23" customWidth="1"/>
    <col min="2307" max="2307" width="9.1640625" style="23" customWidth="1"/>
    <col min="2308" max="2308" width="10.83203125" style="23" customWidth="1"/>
    <col min="2309" max="2316" width="7.5" style="23" customWidth="1"/>
    <col min="2317" max="2555" width="9.33203125" style="23"/>
    <col min="2556" max="2556" width="7.33203125" style="23" customWidth="1"/>
    <col min="2557" max="2557" width="11.5" style="23" customWidth="1"/>
    <col min="2558" max="2558" width="35.83203125" style="23" customWidth="1"/>
    <col min="2559" max="2559" width="16" style="23" customWidth="1"/>
    <col min="2560" max="2560" width="17.33203125" style="23" customWidth="1"/>
    <col min="2561" max="2561" width="26" style="23" customWidth="1"/>
    <col min="2562" max="2562" width="14.33203125" style="23" customWidth="1"/>
    <col min="2563" max="2563" width="9.1640625" style="23" customWidth="1"/>
    <col min="2564" max="2564" width="10.83203125" style="23" customWidth="1"/>
    <col min="2565" max="2572" width="7.5" style="23" customWidth="1"/>
    <col min="2573" max="2811" width="9.33203125" style="23"/>
    <col min="2812" max="2812" width="7.33203125" style="23" customWidth="1"/>
    <col min="2813" max="2813" width="11.5" style="23" customWidth="1"/>
    <col min="2814" max="2814" width="35.83203125" style="23" customWidth="1"/>
    <col min="2815" max="2815" width="16" style="23" customWidth="1"/>
    <col min="2816" max="2816" width="17.33203125" style="23" customWidth="1"/>
    <col min="2817" max="2817" width="26" style="23" customWidth="1"/>
    <col min="2818" max="2818" width="14.33203125" style="23" customWidth="1"/>
    <col min="2819" max="2819" width="9.1640625" style="23" customWidth="1"/>
    <col min="2820" max="2820" width="10.83203125" style="23" customWidth="1"/>
    <col min="2821" max="2828" width="7.5" style="23" customWidth="1"/>
    <col min="2829" max="3067" width="9.33203125" style="23"/>
    <col min="3068" max="3068" width="7.33203125" style="23" customWidth="1"/>
    <col min="3069" max="3069" width="11.5" style="23" customWidth="1"/>
    <col min="3070" max="3070" width="35.83203125" style="23" customWidth="1"/>
    <col min="3071" max="3071" width="16" style="23" customWidth="1"/>
    <col min="3072" max="3072" width="17.33203125" style="23" customWidth="1"/>
    <col min="3073" max="3073" width="26" style="23" customWidth="1"/>
    <col min="3074" max="3074" width="14.33203125" style="23" customWidth="1"/>
    <col min="3075" max="3075" width="9.1640625" style="23" customWidth="1"/>
    <col min="3076" max="3076" width="10.83203125" style="23" customWidth="1"/>
    <col min="3077" max="3084" width="7.5" style="23" customWidth="1"/>
    <col min="3085" max="3323" width="9.33203125" style="23"/>
    <col min="3324" max="3324" width="7.33203125" style="23" customWidth="1"/>
    <col min="3325" max="3325" width="11.5" style="23" customWidth="1"/>
    <col min="3326" max="3326" width="35.83203125" style="23" customWidth="1"/>
    <col min="3327" max="3327" width="16" style="23" customWidth="1"/>
    <col min="3328" max="3328" width="17.33203125" style="23" customWidth="1"/>
    <col min="3329" max="3329" width="26" style="23" customWidth="1"/>
    <col min="3330" max="3330" width="14.33203125" style="23" customWidth="1"/>
    <col min="3331" max="3331" width="9.1640625" style="23" customWidth="1"/>
    <col min="3332" max="3332" width="10.83203125" style="23" customWidth="1"/>
    <col min="3333" max="3340" width="7.5" style="23" customWidth="1"/>
    <col min="3341" max="3579" width="9.33203125" style="23"/>
    <col min="3580" max="3580" width="7.33203125" style="23" customWidth="1"/>
    <col min="3581" max="3581" width="11.5" style="23" customWidth="1"/>
    <col min="3582" max="3582" width="35.83203125" style="23" customWidth="1"/>
    <col min="3583" max="3583" width="16" style="23" customWidth="1"/>
    <col min="3584" max="3584" width="17.33203125" style="23" customWidth="1"/>
    <col min="3585" max="3585" width="26" style="23" customWidth="1"/>
    <col min="3586" max="3586" width="14.33203125" style="23" customWidth="1"/>
    <col min="3587" max="3587" width="9.1640625" style="23" customWidth="1"/>
    <col min="3588" max="3588" width="10.83203125" style="23" customWidth="1"/>
    <col min="3589" max="3596" width="7.5" style="23" customWidth="1"/>
    <col min="3597" max="3835" width="9.33203125" style="23"/>
    <col min="3836" max="3836" width="7.33203125" style="23" customWidth="1"/>
    <col min="3837" max="3837" width="11.5" style="23" customWidth="1"/>
    <col min="3838" max="3838" width="35.83203125" style="23" customWidth="1"/>
    <col min="3839" max="3839" width="16" style="23" customWidth="1"/>
    <col min="3840" max="3840" width="17.33203125" style="23" customWidth="1"/>
    <col min="3841" max="3841" width="26" style="23" customWidth="1"/>
    <col min="3842" max="3842" width="14.33203125" style="23" customWidth="1"/>
    <col min="3843" max="3843" width="9.1640625" style="23" customWidth="1"/>
    <col min="3844" max="3844" width="10.83203125" style="23" customWidth="1"/>
    <col min="3845" max="3852" width="7.5" style="23" customWidth="1"/>
    <col min="3853" max="4091" width="9.33203125" style="23"/>
    <col min="4092" max="4092" width="7.33203125" style="23" customWidth="1"/>
    <col min="4093" max="4093" width="11.5" style="23" customWidth="1"/>
    <col min="4094" max="4094" width="35.83203125" style="23" customWidth="1"/>
    <col min="4095" max="4095" width="16" style="23" customWidth="1"/>
    <col min="4096" max="4096" width="17.33203125" style="23" customWidth="1"/>
    <col min="4097" max="4097" width="26" style="23" customWidth="1"/>
    <col min="4098" max="4098" width="14.33203125" style="23" customWidth="1"/>
    <col min="4099" max="4099" width="9.1640625" style="23" customWidth="1"/>
    <col min="4100" max="4100" width="10.83203125" style="23" customWidth="1"/>
    <col min="4101" max="4108" width="7.5" style="23" customWidth="1"/>
    <col min="4109" max="4347" width="9.33203125" style="23"/>
    <col min="4348" max="4348" width="7.33203125" style="23" customWidth="1"/>
    <col min="4349" max="4349" width="11.5" style="23" customWidth="1"/>
    <col min="4350" max="4350" width="35.83203125" style="23" customWidth="1"/>
    <col min="4351" max="4351" width="16" style="23" customWidth="1"/>
    <col min="4352" max="4352" width="17.33203125" style="23" customWidth="1"/>
    <col min="4353" max="4353" width="26" style="23" customWidth="1"/>
    <col min="4354" max="4354" width="14.33203125" style="23" customWidth="1"/>
    <col min="4355" max="4355" width="9.1640625" style="23" customWidth="1"/>
    <col min="4356" max="4356" width="10.83203125" style="23" customWidth="1"/>
    <col min="4357" max="4364" width="7.5" style="23" customWidth="1"/>
    <col min="4365" max="4603" width="9.33203125" style="23"/>
    <col min="4604" max="4604" width="7.33203125" style="23" customWidth="1"/>
    <col min="4605" max="4605" width="11.5" style="23" customWidth="1"/>
    <col min="4606" max="4606" width="35.83203125" style="23" customWidth="1"/>
    <col min="4607" max="4607" width="16" style="23" customWidth="1"/>
    <col min="4608" max="4608" width="17.33203125" style="23" customWidth="1"/>
    <col min="4609" max="4609" width="26" style="23" customWidth="1"/>
    <col min="4610" max="4610" width="14.33203125" style="23" customWidth="1"/>
    <col min="4611" max="4611" width="9.1640625" style="23" customWidth="1"/>
    <col min="4612" max="4612" width="10.83203125" style="23" customWidth="1"/>
    <col min="4613" max="4620" width="7.5" style="23" customWidth="1"/>
    <col min="4621" max="4859" width="9.33203125" style="23"/>
    <col min="4860" max="4860" width="7.33203125" style="23" customWidth="1"/>
    <col min="4861" max="4861" width="11.5" style="23" customWidth="1"/>
    <col min="4862" max="4862" width="35.83203125" style="23" customWidth="1"/>
    <col min="4863" max="4863" width="16" style="23" customWidth="1"/>
    <col min="4864" max="4864" width="17.33203125" style="23" customWidth="1"/>
    <col min="4865" max="4865" width="26" style="23" customWidth="1"/>
    <col min="4866" max="4866" width="14.33203125" style="23" customWidth="1"/>
    <col min="4867" max="4867" width="9.1640625" style="23" customWidth="1"/>
    <col min="4868" max="4868" width="10.83203125" style="23" customWidth="1"/>
    <col min="4869" max="4876" width="7.5" style="23" customWidth="1"/>
    <col min="4877" max="5115" width="9.33203125" style="23"/>
    <col min="5116" max="5116" width="7.33203125" style="23" customWidth="1"/>
    <col min="5117" max="5117" width="11.5" style="23" customWidth="1"/>
    <col min="5118" max="5118" width="35.83203125" style="23" customWidth="1"/>
    <col min="5119" max="5119" width="16" style="23" customWidth="1"/>
    <col min="5120" max="5120" width="17.33203125" style="23" customWidth="1"/>
    <col min="5121" max="5121" width="26" style="23" customWidth="1"/>
    <col min="5122" max="5122" width="14.33203125" style="23" customWidth="1"/>
    <col min="5123" max="5123" width="9.1640625" style="23" customWidth="1"/>
    <col min="5124" max="5124" width="10.83203125" style="23" customWidth="1"/>
    <col min="5125" max="5132" width="7.5" style="23" customWidth="1"/>
    <col min="5133" max="5371" width="9.33203125" style="23"/>
    <col min="5372" max="5372" width="7.33203125" style="23" customWidth="1"/>
    <col min="5373" max="5373" width="11.5" style="23" customWidth="1"/>
    <col min="5374" max="5374" width="35.83203125" style="23" customWidth="1"/>
    <col min="5375" max="5375" width="16" style="23" customWidth="1"/>
    <col min="5376" max="5376" width="17.33203125" style="23" customWidth="1"/>
    <col min="5377" max="5377" width="26" style="23" customWidth="1"/>
    <col min="5378" max="5378" width="14.33203125" style="23" customWidth="1"/>
    <col min="5379" max="5379" width="9.1640625" style="23" customWidth="1"/>
    <col min="5380" max="5380" width="10.83203125" style="23" customWidth="1"/>
    <col min="5381" max="5388" width="7.5" style="23" customWidth="1"/>
    <col min="5389" max="5627" width="9.33203125" style="23"/>
    <col min="5628" max="5628" width="7.33203125" style="23" customWidth="1"/>
    <col min="5629" max="5629" width="11.5" style="23" customWidth="1"/>
    <col min="5630" max="5630" width="35.83203125" style="23" customWidth="1"/>
    <col min="5631" max="5631" width="16" style="23" customWidth="1"/>
    <col min="5632" max="5632" width="17.33203125" style="23" customWidth="1"/>
    <col min="5633" max="5633" width="26" style="23" customWidth="1"/>
    <col min="5634" max="5634" width="14.33203125" style="23" customWidth="1"/>
    <col min="5635" max="5635" width="9.1640625" style="23" customWidth="1"/>
    <col min="5636" max="5636" width="10.83203125" style="23" customWidth="1"/>
    <col min="5637" max="5644" width="7.5" style="23" customWidth="1"/>
    <col min="5645" max="5883" width="9.33203125" style="23"/>
    <col min="5884" max="5884" width="7.33203125" style="23" customWidth="1"/>
    <col min="5885" max="5885" width="11.5" style="23" customWidth="1"/>
    <col min="5886" max="5886" width="35.83203125" style="23" customWidth="1"/>
    <col min="5887" max="5887" width="16" style="23" customWidth="1"/>
    <col min="5888" max="5888" width="17.33203125" style="23" customWidth="1"/>
    <col min="5889" max="5889" width="26" style="23" customWidth="1"/>
    <col min="5890" max="5890" width="14.33203125" style="23" customWidth="1"/>
    <col min="5891" max="5891" width="9.1640625" style="23" customWidth="1"/>
    <col min="5892" max="5892" width="10.83203125" style="23" customWidth="1"/>
    <col min="5893" max="5900" width="7.5" style="23" customWidth="1"/>
    <col min="5901" max="6139" width="9.33203125" style="23"/>
    <col min="6140" max="6140" width="7.33203125" style="23" customWidth="1"/>
    <col min="6141" max="6141" width="11.5" style="23" customWidth="1"/>
    <col min="6142" max="6142" width="35.83203125" style="23" customWidth="1"/>
    <col min="6143" max="6143" width="16" style="23" customWidth="1"/>
    <col min="6144" max="6144" width="17.33203125" style="23" customWidth="1"/>
    <col min="6145" max="6145" width="26" style="23" customWidth="1"/>
    <col min="6146" max="6146" width="14.33203125" style="23" customWidth="1"/>
    <col min="6147" max="6147" width="9.1640625" style="23" customWidth="1"/>
    <col min="6148" max="6148" width="10.83203125" style="23" customWidth="1"/>
    <col min="6149" max="6156" width="7.5" style="23" customWidth="1"/>
    <col min="6157" max="6395" width="9.33203125" style="23"/>
    <col min="6396" max="6396" width="7.33203125" style="23" customWidth="1"/>
    <col min="6397" max="6397" width="11.5" style="23" customWidth="1"/>
    <col min="6398" max="6398" width="35.83203125" style="23" customWidth="1"/>
    <col min="6399" max="6399" width="16" style="23" customWidth="1"/>
    <col min="6400" max="6400" width="17.33203125" style="23" customWidth="1"/>
    <col min="6401" max="6401" width="26" style="23" customWidth="1"/>
    <col min="6402" max="6402" width="14.33203125" style="23" customWidth="1"/>
    <col min="6403" max="6403" width="9.1640625" style="23" customWidth="1"/>
    <col min="6404" max="6404" width="10.83203125" style="23" customWidth="1"/>
    <col min="6405" max="6412" width="7.5" style="23" customWidth="1"/>
    <col min="6413" max="6651" width="9.33203125" style="23"/>
    <col min="6652" max="6652" width="7.33203125" style="23" customWidth="1"/>
    <col min="6653" max="6653" width="11.5" style="23" customWidth="1"/>
    <col min="6654" max="6654" width="35.83203125" style="23" customWidth="1"/>
    <col min="6655" max="6655" width="16" style="23" customWidth="1"/>
    <col min="6656" max="6656" width="17.33203125" style="23" customWidth="1"/>
    <col min="6657" max="6657" width="26" style="23" customWidth="1"/>
    <col min="6658" max="6658" width="14.33203125" style="23" customWidth="1"/>
    <col min="6659" max="6659" width="9.1640625" style="23" customWidth="1"/>
    <col min="6660" max="6660" width="10.83203125" style="23" customWidth="1"/>
    <col min="6661" max="6668" width="7.5" style="23" customWidth="1"/>
    <col min="6669" max="6907" width="9.33203125" style="23"/>
    <col min="6908" max="6908" width="7.33203125" style="23" customWidth="1"/>
    <col min="6909" max="6909" width="11.5" style="23" customWidth="1"/>
    <col min="6910" max="6910" width="35.83203125" style="23" customWidth="1"/>
    <col min="6911" max="6911" width="16" style="23" customWidth="1"/>
    <col min="6912" max="6912" width="17.33203125" style="23" customWidth="1"/>
    <col min="6913" max="6913" width="26" style="23" customWidth="1"/>
    <col min="6914" max="6914" width="14.33203125" style="23" customWidth="1"/>
    <col min="6915" max="6915" width="9.1640625" style="23" customWidth="1"/>
    <col min="6916" max="6916" width="10.83203125" style="23" customWidth="1"/>
    <col min="6917" max="6924" width="7.5" style="23" customWidth="1"/>
    <col min="6925" max="7163" width="9.33203125" style="23"/>
    <col min="7164" max="7164" width="7.33203125" style="23" customWidth="1"/>
    <col min="7165" max="7165" width="11.5" style="23" customWidth="1"/>
    <col min="7166" max="7166" width="35.83203125" style="23" customWidth="1"/>
    <col min="7167" max="7167" width="16" style="23" customWidth="1"/>
    <col min="7168" max="7168" width="17.33203125" style="23" customWidth="1"/>
    <col min="7169" max="7169" width="26" style="23" customWidth="1"/>
    <col min="7170" max="7170" width="14.33203125" style="23" customWidth="1"/>
    <col min="7171" max="7171" width="9.1640625" style="23" customWidth="1"/>
    <col min="7172" max="7172" width="10.83203125" style="23" customWidth="1"/>
    <col min="7173" max="7180" width="7.5" style="23" customWidth="1"/>
    <col min="7181" max="7419" width="9.33203125" style="23"/>
    <col min="7420" max="7420" width="7.33203125" style="23" customWidth="1"/>
    <col min="7421" max="7421" width="11.5" style="23" customWidth="1"/>
    <col min="7422" max="7422" width="35.83203125" style="23" customWidth="1"/>
    <col min="7423" max="7423" width="16" style="23" customWidth="1"/>
    <col min="7424" max="7424" width="17.33203125" style="23" customWidth="1"/>
    <col min="7425" max="7425" width="26" style="23" customWidth="1"/>
    <col min="7426" max="7426" width="14.33203125" style="23" customWidth="1"/>
    <col min="7427" max="7427" width="9.1640625" style="23" customWidth="1"/>
    <col min="7428" max="7428" width="10.83203125" style="23" customWidth="1"/>
    <col min="7429" max="7436" width="7.5" style="23" customWidth="1"/>
    <col min="7437" max="7675" width="9.33203125" style="23"/>
    <col min="7676" max="7676" width="7.33203125" style="23" customWidth="1"/>
    <col min="7677" max="7677" width="11.5" style="23" customWidth="1"/>
    <col min="7678" max="7678" width="35.83203125" style="23" customWidth="1"/>
    <col min="7679" max="7679" width="16" style="23" customWidth="1"/>
    <col min="7680" max="7680" width="17.33203125" style="23" customWidth="1"/>
    <col min="7681" max="7681" width="26" style="23" customWidth="1"/>
    <col min="7682" max="7682" width="14.33203125" style="23" customWidth="1"/>
    <col min="7683" max="7683" width="9.1640625" style="23" customWidth="1"/>
    <col min="7684" max="7684" width="10.83203125" style="23" customWidth="1"/>
    <col min="7685" max="7692" width="7.5" style="23" customWidth="1"/>
    <col min="7693" max="7931" width="9.33203125" style="23"/>
    <col min="7932" max="7932" width="7.33203125" style="23" customWidth="1"/>
    <col min="7933" max="7933" width="11.5" style="23" customWidth="1"/>
    <col min="7934" max="7934" width="35.83203125" style="23" customWidth="1"/>
    <col min="7935" max="7935" width="16" style="23" customWidth="1"/>
    <col min="7936" max="7936" width="17.33203125" style="23" customWidth="1"/>
    <col min="7937" max="7937" width="26" style="23" customWidth="1"/>
    <col min="7938" max="7938" width="14.33203125" style="23" customWidth="1"/>
    <col min="7939" max="7939" width="9.1640625" style="23" customWidth="1"/>
    <col min="7940" max="7940" width="10.83203125" style="23" customWidth="1"/>
    <col min="7941" max="7948" width="7.5" style="23" customWidth="1"/>
    <col min="7949" max="8187" width="9.33203125" style="23"/>
    <col min="8188" max="8188" width="7.33203125" style="23" customWidth="1"/>
    <col min="8189" max="8189" width="11.5" style="23" customWidth="1"/>
    <col min="8190" max="8190" width="35.83203125" style="23" customWidth="1"/>
    <col min="8191" max="8191" width="16" style="23" customWidth="1"/>
    <col min="8192" max="8192" width="17.33203125" style="23" customWidth="1"/>
    <col min="8193" max="8193" width="26" style="23" customWidth="1"/>
    <col min="8194" max="8194" width="14.33203125" style="23" customWidth="1"/>
    <col min="8195" max="8195" width="9.1640625" style="23" customWidth="1"/>
    <col min="8196" max="8196" width="10.83203125" style="23" customWidth="1"/>
    <col min="8197" max="8204" width="7.5" style="23" customWidth="1"/>
    <col min="8205" max="8443" width="9.33203125" style="23"/>
    <col min="8444" max="8444" width="7.33203125" style="23" customWidth="1"/>
    <col min="8445" max="8445" width="11.5" style="23" customWidth="1"/>
    <col min="8446" max="8446" width="35.83203125" style="23" customWidth="1"/>
    <col min="8447" max="8447" width="16" style="23" customWidth="1"/>
    <col min="8448" max="8448" width="17.33203125" style="23" customWidth="1"/>
    <col min="8449" max="8449" width="26" style="23" customWidth="1"/>
    <col min="8450" max="8450" width="14.33203125" style="23" customWidth="1"/>
    <col min="8451" max="8451" width="9.1640625" style="23" customWidth="1"/>
    <col min="8452" max="8452" width="10.83203125" style="23" customWidth="1"/>
    <col min="8453" max="8460" width="7.5" style="23" customWidth="1"/>
    <col min="8461" max="8699" width="9.33203125" style="23"/>
    <col min="8700" max="8700" width="7.33203125" style="23" customWidth="1"/>
    <col min="8701" max="8701" width="11.5" style="23" customWidth="1"/>
    <col min="8702" max="8702" width="35.83203125" style="23" customWidth="1"/>
    <col min="8703" max="8703" width="16" style="23" customWidth="1"/>
    <col min="8704" max="8704" width="17.33203125" style="23" customWidth="1"/>
    <col min="8705" max="8705" width="26" style="23" customWidth="1"/>
    <col min="8706" max="8706" width="14.33203125" style="23" customWidth="1"/>
    <col min="8707" max="8707" width="9.1640625" style="23" customWidth="1"/>
    <col min="8708" max="8708" width="10.83203125" style="23" customWidth="1"/>
    <col min="8709" max="8716" width="7.5" style="23" customWidth="1"/>
    <col min="8717" max="8955" width="9.33203125" style="23"/>
    <col min="8956" max="8956" width="7.33203125" style="23" customWidth="1"/>
    <col min="8957" max="8957" width="11.5" style="23" customWidth="1"/>
    <col min="8958" max="8958" width="35.83203125" style="23" customWidth="1"/>
    <col min="8959" max="8959" width="16" style="23" customWidth="1"/>
    <col min="8960" max="8960" width="17.33203125" style="23" customWidth="1"/>
    <col min="8961" max="8961" width="26" style="23" customWidth="1"/>
    <col min="8962" max="8962" width="14.33203125" style="23" customWidth="1"/>
    <col min="8963" max="8963" width="9.1640625" style="23" customWidth="1"/>
    <col min="8964" max="8964" width="10.83203125" style="23" customWidth="1"/>
    <col min="8965" max="8972" width="7.5" style="23" customWidth="1"/>
    <col min="8973" max="9211" width="9.33203125" style="23"/>
    <col min="9212" max="9212" width="7.33203125" style="23" customWidth="1"/>
    <col min="9213" max="9213" width="11.5" style="23" customWidth="1"/>
    <col min="9214" max="9214" width="35.83203125" style="23" customWidth="1"/>
    <col min="9215" max="9215" width="16" style="23" customWidth="1"/>
    <col min="9216" max="9216" width="17.33203125" style="23" customWidth="1"/>
    <col min="9217" max="9217" width="26" style="23" customWidth="1"/>
    <col min="9218" max="9218" width="14.33203125" style="23" customWidth="1"/>
    <col min="9219" max="9219" width="9.1640625" style="23" customWidth="1"/>
    <col min="9220" max="9220" width="10.83203125" style="23" customWidth="1"/>
    <col min="9221" max="9228" width="7.5" style="23" customWidth="1"/>
    <col min="9229" max="9467" width="9.33203125" style="23"/>
    <col min="9468" max="9468" width="7.33203125" style="23" customWidth="1"/>
    <col min="9469" max="9469" width="11.5" style="23" customWidth="1"/>
    <col min="9470" max="9470" width="35.83203125" style="23" customWidth="1"/>
    <col min="9471" max="9471" width="16" style="23" customWidth="1"/>
    <col min="9472" max="9472" width="17.33203125" style="23" customWidth="1"/>
    <col min="9473" max="9473" width="26" style="23" customWidth="1"/>
    <col min="9474" max="9474" width="14.33203125" style="23" customWidth="1"/>
    <col min="9475" max="9475" width="9.1640625" style="23" customWidth="1"/>
    <col min="9476" max="9476" width="10.83203125" style="23" customWidth="1"/>
    <col min="9477" max="9484" width="7.5" style="23" customWidth="1"/>
    <col min="9485" max="9723" width="9.33203125" style="23"/>
    <col min="9724" max="9724" width="7.33203125" style="23" customWidth="1"/>
    <col min="9725" max="9725" width="11.5" style="23" customWidth="1"/>
    <col min="9726" max="9726" width="35.83203125" style="23" customWidth="1"/>
    <col min="9727" max="9727" width="16" style="23" customWidth="1"/>
    <col min="9728" max="9728" width="17.33203125" style="23" customWidth="1"/>
    <col min="9729" max="9729" width="26" style="23" customWidth="1"/>
    <col min="9730" max="9730" width="14.33203125" style="23" customWidth="1"/>
    <col min="9731" max="9731" width="9.1640625" style="23" customWidth="1"/>
    <col min="9732" max="9732" width="10.83203125" style="23" customWidth="1"/>
    <col min="9733" max="9740" width="7.5" style="23" customWidth="1"/>
    <col min="9741" max="9979" width="9.33203125" style="23"/>
    <col min="9980" max="9980" width="7.33203125" style="23" customWidth="1"/>
    <col min="9981" max="9981" width="11.5" style="23" customWidth="1"/>
    <col min="9982" max="9982" width="35.83203125" style="23" customWidth="1"/>
    <col min="9983" max="9983" width="16" style="23" customWidth="1"/>
    <col min="9984" max="9984" width="17.33203125" style="23" customWidth="1"/>
    <col min="9985" max="9985" width="26" style="23" customWidth="1"/>
    <col min="9986" max="9986" width="14.33203125" style="23" customWidth="1"/>
    <col min="9987" max="9987" width="9.1640625" style="23" customWidth="1"/>
    <col min="9988" max="9988" width="10.83203125" style="23" customWidth="1"/>
    <col min="9989" max="9996" width="7.5" style="23" customWidth="1"/>
    <col min="9997" max="10235" width="9.33203125" style="23"/>
    <col min="10236" max="10236" width="7.33203125" style="23" customWidth="1"/>
    <col min="10237" max="10237" width="11.5" style="23" customWidth="1"/>
    <col min="10238" max="10238" width="35.83203125" style="23" customWidth="1"/>
    <col min="10239" max="10239" width="16" style="23" customWidth="1"/>
    <col min="10240" max="10240" width="17.33203125" style="23" customWidth="1"/>
    <col min="10241" max="10241" width="26" style="23" customWidth="1"/>
    <col min="10242" max="10242" width="14.33203125" style="23" customWidth="1"/>
    <col min="10243" max="10243" width="9.1640625" style="23" customWidth="1"/>
    <col min="10244" max="10244" width="10.83203125" style="23" customWidth="1"/>
    <col min="10245" max="10252" width="7.5" style="23" customWidth="1"/>
    <col min="10253" max="10491" width="9.33203125" style="23"/>
    <col min="10492" max="10492" width="7.33203125" style="23" customWidth="1"/>
    <col min="10493" max="10493" width="11.5" style="23" customWidth="1"/>
    <col min="10494" max="10494" width="35.83203125" style="23" customWidth="1"/>
    <col min="10495" max="10495" width="16" style="23" customWidth="1"/>
    <col min="10496" max="10496" width="17.33203125" style="23" customWidth="1"/>
    <col min="10497" max="10497" width="26" style="23" customWidth="1"/>
    <col min="10498" max="10498" width="14.33203125" style="23" customWidth="1"/>
    <col min="10499" max="10499" width="9.1640625" style="23" customWidth="1"/>
    <col min="10500" max="10500" width="10.83203125" style="23" customWidth="1"/>
    <col min="10501" max="10508" width="7.5" style="23" customWidth="1"/>
    <col min="10509" max="10747" width="9.33203125" style="23"/>
    <col min="10748" max="10748" width="7.33203125" style="23" customWidth="1"/>
    <col min="10749" max="10749" width="11.5" style="23" customWidth="1"/>
    <col min="10750" max="10750" width="35.83203125" style="23" customWidth="1"/>
    <col min="10751" max="10751" width="16" style="23" customWidth="1"/>
    <col min="10752" max="10752" width="17.33203125" style="23" customWidth="1"/>
    <col min="10753" max="10753" width="26" style="23" customWidth="1"/>
    <col min="10754" max="10754" width="14.33203125" style="23" customWidth="1"/>
    <col min="10755" max="10755" width="9.1640625" style="23" customWidth="1"/>
    <col min="10756" max="10756" width="10.83203125" style="23" customWidth="1"/>
    <col min="10757" max="10764" width="7.5" style="23" customWidth="1"/>
    <col min="10765" max="11003" width="9.33203125" style="23"/>
    <col min="11004" max="11004" width="7.33203125" style="23" customWidth="1"/>
    <col min="11005" max="11005" width="11.5" style="23" customWidth="1"/>
    <col min="11006" max="11006" width="35.83203125" style="23" customWidth="1"/>
    <col min="11007" max="11007" width="16" style="23" customWidth="1"/>
    <col min="11008" max="11008" width="17.33203125" style="23" customWidth="1"/>
    <col min="11009" max="11009" width="26" style="23" customWidth="1"/>
    <col min="11010" max="11010" width="14.33203125" style="23" customWidth="1"/>
    <col min="11011" max="11011" width="9.1640625" style="23" customWidth="1"/>
    <col min="11012" max="11012" width="10.83203125" style="23" customWidth="1"/>
    <col min="11013" max="11020" width="7.5" style="23" customWidth="1"/>
    <col min="11021" max="11259" width="9.33203125" style="23"/>
    <col min="11260" max="11260" width="7.33203125" style="23" customWidth="1"/>
    <col min="11261" max="11261" width="11.5" style="23" customWidth="1"/>
    <col min="11262" max="11262" width="35.83203125" style="23" customWidth="1"/>
    <col min="11263" max="11263" width="16" style="23" customWidth="1"/>
    <col min="11264" max="11264" width="17.33203125" style="23" customWidth="1"/>
    <col min="11265" max="11265" width="26" style="23" customWidth="1"/>
    <col min="11266" max="11266" width="14.33203125" style="23" customWidth="1"/>
    <col min="11267" max="11267" width="9.1640625" style="23" customWidth="1"/>
    <col min="11268" max="11268" width="10.83203125" style="23" customWidth="1"/>
    <col min="11269" max="11276" width="7.5" style="23" customWidth="1"/>
    <col min="11277" max="11515" width="9.33203125" style="23"/>
    <col min="11516" max="11516" width="7.33203125" style="23" customWidth="1"/>
    <col min="11517" max="11517" width="11.5" style="23" customWidth="1"/>
    <col min="11518" max="11518" width="35.83203125" style="23" customWidth="1"/>
    <col min="11519" max="11519" width="16" style="23" customWidth="1"/>
    <col min="11520" max="11520" width="17.33203125" style="23" customWidth="1"/>
    <col min="11521" max="11521" width="26" style="23" customWidth="1"/>
    <col min="11522" max="11522" width="14.33203125" style="23" customWidth="1"/>
    <col min="11523" max="11523" width="9.1640625" style="23" customWidth="1"/>
    <col min="11524" max="11524" width="10.83203125" style="23" customWidth="1"/>
    <col min="11525" max="11532" width="7.5" style="23" customWidth="1"/>
    <col min="11533" max="11771" width="9.33203125" style="23"/>
    <col min="11772" max="11772" width="7.33203125" style="23" customWidth="1"/>
    <col min="11773" max="11773" width="11.5" style="23" customWidth="1"/>
    <col min="11774" max="11774" width="35.83203125" style="23" customWidth="1"/>
    <col min="11775" max="11775" width="16" style="23" customWidth="1"/>
    <col min="11776" max="11776" width="17.33203125" style="23" customWidth="1"/>
    <col min="11777" max="11777" width="26" style="23" customWidth="1"/>
    <col min="11778" max="11778" width="14.33203125" style="23" customWidth="1"/>
    <col min="11779" max="11779" width="9.1640625" style="23" customWidth="1"/>
    <col min="11780" max="11780" width="10.83203125" style="23" customWidth="1"/>
    <col min="11781" max="11788" width="7.5" style="23" customWidth="1"/>
    <col min="11789" max="12027" width="9.33203125" style="23"/>
    <col min="12028" max="12028" width="7.33203125" style="23" customWidth="1"/>
    <col min="12029" max="12029" width="11.5" style="23" customWidth="1"/>
    <col min="12030" max="12030" width="35.83203125" style="23" customWidth="1"/>
    <col min="12031" max="12031" width="16" style="23" customWidth="1"/>
    <col min="12032" max="12032" width="17.33203125" style="23" customWidth="1"/>
    <col min="12033" max="12033" width="26" style="23" customWidth="1"/>
    <col min="12034" max="12034" width="14.33203125" style="23" customWidth="1"/>
    <col min="12035" max="12035" width="9.1640625" style="23" customWidth="1"/>
    <col min="12036" max="12036" width="10.83203125" style="23" customWidth="1"/>
    <col min="12037" max="12044" width="7.5" style="23" customWidth="1"/>
    <col min="12045" max="12283" width="9.33203125" style="23"/>
    <col min="12284" max="12284" width="7.33203125" style="23" customWidth="1"/>
    <col min="12285" max="12285" width="11.5" style="23" customWidth="1"/>
    <col min="12286" max="12286" width="35.83203125" style="23" customWidth="1"/>
    <col min="12287" max="12287" width="16" style="23" customWidth="1"/>
    <col min="12288" max="12288" width="17.33203125" style="23" customWidth="1"/>
    <col min="12289" max="12289" width="26" style="23" customWidth="1"/>
    <col min="12290" max="12290" width="14.33203125" style="23" customWidth="1"/>
    <col min="12291" max="12291" width="9.1640625" style="23" customWidth="1"/>
    <col min="12292" max="12292" width="10.83203125" style="23" customWidth="1"/>
    <col min="12293" max="12300" width="7.5" style="23" customWidth="1"/>
    <col min="12301" max="12539" width="9.33203125" style="23"/>
    <col min="12540" max="12540" width="7.33203125" style="23" customWidth="1"/>
    <col min="12541" max="12541" width="11.5" style="23" customWidth="1"/>
    <col min="12542" max="12542" width="35.83203125" style="23" customWidth="1"/>
    <col min="12543" max="12543" width="16" style="23" customWidth="1"/>
    <col min="12544" max="12544" width="17.33203125" style="23" customWidth="1"/>
    <col min="12545" max="12545" width="26" style="23" customWidth="1"/>
    <col min="12546" max="12546" width="14.33203125" style="23" customWidth="1"/>
    <col min="12547" max="12547" width="9.1640625" style="23" customWidth="1"/>
    <col min="12548" max="12548" width="10.83203125" style="23" customWidth="1"/>
    <col min="12549" max="12556" width="7.5" style="23" customWidth="1"/>
    <col min="12557" max="12795" width="9.33203125" style="23"/>
    <col min="12796" max="12796" width="7.33203125" style="23" customWidth="1"/>
    <col min="12797" max="12797" width="11.5" style="23" customWidth="1"/>
    <col min="12798" max="12798" width="35.83203125" style="23" customWidth="1"/>
    <col min="12799" max="12799" width="16" style="23" customWidth="1"/>
    <col min="12800" max="12800" width="17.33203125" style="23" customWidth="1"/>
    <col min="12801" max="12801" width="26" style="23" customWidth="1"/>
    <col min="12802" max="12802" width="14.33203125" style="23" customWidth="1"/>
    <col min="12803" max="12803" width="9.1640625" style="23" customWidth="1"/>
    <col min="12804" max="12804" width="10.83203125" style="23" customWidth="1"/>
    <col min="12805" max="12812" width="7.5" style="23" customWidth="1"/>
    <col min="12813" max="13051" width="9.33203125" style="23"/>
    <col min="13052" max="13052" width="7.33203125" style="23" customWidth="1"/>
    <col min="13053" max="13053" width="11.5" style="23" customWidth="1"/>
    <col min="13054" max="13054" width="35.83203125" style="23" customWidth="1"/>
    <col min="13055" max="13055" width="16" style="23" customWidth="1"/>
    <col min="13056" max="13056" width="17.33203125" style="23" customWidth="1"/>
    <col min="13057" max="13057" width="26" style="23" customWidth="1"/>
    <col min="13058" max="13058" width="14.33203125" style="23" customWidth="1"/>
    <col min="13059" max="13059" width="9.1640625" style="23" customWidth="1"/>
    <col min="13060" max="13060" width="10.83203125" style="23" customWidth="1"/>
    <col min="13061" max="13068" width="7.5" style="23" customWidth="1"/>
    <col min="13069" max="13307" width="9.33203125" style="23"/>
    <col min="13308" max="13308" width="7.33203125" style="23" customWidth="1"/>
    <col min="13309" max="13309" width="11.5" style="23" customWidth="1"/>
    <col min="13310" max="13310" width="35.83203125" style="23" customWidth="1"/>
    <col min="13311" max="13311" width="16" style="23" customWidth="1"/>
    <col min="13312" max="13312" width="17.33203125" style="23" customWidth="1"/>
    <col min="13313" max="13313" width="26" style="23" customWidth="1"/>
    <col min="13314" max="13314" width="14.33203125" style="23" customWidth="1"/>
    <col min="13315" max="13315" width="9.1640625" style="23" customWidth="1"/>
    <col min="13316" max="13316" width="10.83203125" style="23" customWidth="1"/>
    <col min="13317" max="13324" width="7.5" style="23" customWidth="1"/>
    <col min="13325" max="13563" width="9.33203125" style="23"/>
    <col min="13564" max="13564" width="7.33203125" style="23" customWidth="1"/>
    <col min="13565" max="13565" width="11.5" style="23" customWidth="1"/>
    <col min="13566" max="13566" width="35.83203125" style="23" customWidth="1"/>
    <col min="13567" max="13567" width="16" style="23" customWidth="1"/>
    <col min="13568" max="13568" width="17.33203125" style="23" customWidth="1"/>
    <col min="13569" max="13569" width="26" style="23" customWidth="1"/>
    <col min="13570" max="13570" width="14.33203125" style="23" customWidth="1"/>
    <col min="13571" max="13571" width="9.1640625" style="23" customWidth="1"/>
    <col min="13572" max="13572" width="10.83203125" style="23" customWidth="1"/>
    <col min="13573" max="13580" width="7.5" style="23" customWidth="1"/>
    <col min="13581" max="13819" width="9.33203125" style="23"/>
    <col min="13820" max="13820" width="7.33203125" style="23" customWidth="1"/>
    <col min="13821" max="13821" width="11.5" style="23" customWidth="1"/>
    <col min="13822" max="13822" width="35.83203125" style="23" customWidth="1"/>
    <col min="13823" max="13823" width="16" style="23" customWidth="1"/>
    <col min="13824" max="13824" width="17.33203125" style="23" customWidth="1"/>
    <col min="13825" max="13825" width="26" style="23" customWidth="1"/>
    <col min="13826" max="13826" width="14.33203125" style="23" customWidth="1"/>
    <col min="13827" max="13827" width="9.1640625" style="23" customWidth="1"/>
    <col min="13828" max="13828" width="10.83203125" style="23" customWidth="1"/>
    <col min="13829" max="13836" width="7.5" style="23" customWidth="1"/>
    <col min="13837" max="14075" width="9.33203125" style="23"/>
    <col min="14076" max="14076" width="7.33203125" style="23" customWidth="1"/>
    <col min="14077" max="14077" width="11.5" style="23" customWidth="1"/>
    <col min="14078" max="14078" width="35.83203125" style="23" customWidth="1"/>
    <col min="14079" max="14079" width="16" style="23" customWidth="1"/>
    <col min="14080" max="14080" width="17.33203125" style="23" customWidth="1"/>
    <col min="14081" max="14081" width="26" style="23" customWidth="1"/>
    <col min="14082" max="14082" width="14.33203125" style="23" customWidth="1"/>
    <col min="14083" max="14083" width="9.1640625" style="23" customWidth="1"/>
    <col min="14084" max="14084" width="10.83203125" style="23" customWidth="1"/>
    <col min="14085" max="14092" width="7.5" style="23" customWidth="1"/>
    <col min="14093" max="14331" width="9.33203125" style="23"/>
    <col min="14332" max="14332" width="7.33203125" style="23" customWidth="1"/>
    <col min="14333" max="14333" width="11.5" style="23" customWidth="1"/>
    <col min="14334" max="14334" width="35.83203125" style="23" customWidth="1"/>
    <col min="14335" max="14335" width="16" style="23" customWidth="1"/>
    <col min="14336" max="14336" width="17.33203125" style="23" customWidth="1"/>
    <col min="14337" max="14337" width="26" style="23" customWidth="1"/>
    <col min="14338" max="14338" width="14.33203125" style="23" customWidth="1"/>
    <col min="14339" max="14339" width="9.1640625" style="23" customWidth="1"/>
    <col min="14340" max="14340" width="10.83203125" style="23" customWidth="1"/>
    <col min="14341" max="14348" width="7.5" style="23" customWidth="1"/>
    <col min="14349" max="14587" width="9.33203125" style="23"/>
    <col min="14588" max="14588" width="7.33203125" style="23" customWidth="1"/>
    <col min="14589" max="14589" width="11.5" style="23" customWidth="1"/>
    <col min="14590" max="14590" width="35.83203125" style="23" customWidth="1"/>
    <col min="14591" max="14591" width="16" style="23" customWidth="1"/>
    <col min="14592" max="14592" width="17.33203125" style="23" customWidth="1"/>
    <col min="14593" max="14593" width="26" style="23" customWidth="1"/>
    <col min="14594" max="14594" width="14.33203125" style="23" customWidth="1"/>
    <col min="14595" max="14595" width="9.1640625" style="23" customWidth="1"/>
    <col min="14596" max="14596" width="10.83203125" style="23" customWidth="1"/>
    <col min="14597" max="14604" width="7.5" style="23" customWidth="1"/>
    <col min="14605" max="14843" width="9.33203125" style="23"/>
    <col min="14844" max="14844" width="7.33203125" style="23" customWidth="1"/>
    <col min="14845" max="14845" width="11.5" style="23" customWidth="1"/>
    <col min="14846" max="14846" width="35.83203125" style="23" customWidth="1"/>
    <col min="14847" max="14847" width="16" style="23" customWidth="1"/>
    <col min="14848" max="14848" width="17.33203125" style="23" customWidth="1"/>
    <col min="14849" max="14849" width="26" style="23" customWidth="1"/>
    <col min="14850" max="14850" width="14.33203125" style="23" customWidth="1"/>
    <col min="14851" max="14851" width="9.1640625" style="23" customWidth="1"/>
    <col min="14852" max="14852" width="10.83203125" style="23" customWidth="1"/>
    <col min="14853" max="14860" width="7.5" style="23" customWidth="1"/>
    <col min="14861" max="15099" width="9.33203125" style="23"/>
    <col min="15100" max="15100" width="7.33203125" style="23" customWidth="1"/>
    <col min="15101" max="15101" width="11.5" style="23" customWidth="1"/>
    <col min="15102" max="15102" width="35.83203125" style="23" customWidth="1"/>
    <col min="15103" max="15103" width="16" style="23" customWidth="1"/>
    <col min="15104" max="15104" width="17.33203125" style="23" customWidth="1"/>
    <col min="15105" max="15105" width="26" style="23" customWidth="1"/>
    <col min="15106" max="15106" width="14.33203125" style="23" customWidth="1"/>
    <col min="15107" max="15107" width="9.1640625" style="23" customWidth="1"/>
    <col min="15108" max="15108" width="10.83203125" style="23" customWidth="1"/>
    <col min="15109" max="15116" width="7.5" style="23" customWidth="1"/>
    <col min="15117" max="15355" width="9.33203125" style="23"/>
    <col min="15356" max="15356" width="7.33203125" style="23" customWidth="1"/>
    <col min="15357" max="15357" width="11.5" style="23" customWidth="1"/>
    <col min="15358" max="15358" width="35.83203125" style="23" customWidth="1"/>
    <col min="15359" max="15359" width="16" style="23" customWidth="1"/>
    <col min="15360" max="15360" width="17.33203125" style="23" customWidth="1"/>
    <col min="15361" max="15361" width="26" style="23" customWidth="1"/>
    <col min="15362" max="15362" width="14.33203125" style="23" customWidth="1"/>
    <col min="15363" max="15363" width="9.1640625" style="23" customWidth="1"/>
    <col min="15364" max="15364" width="10.83203125" style="23" customWidth="1"/>
    <col min="15365" max="15372" width="7.5" style="23" customWidth="1"/>
    <col min="15373" max="15611" width="9.33203125" style="23"/>
    <col min="15612" max="15612" width="7.33203125" style="23" customWidth="1"/>
    <col min="15613" max="15613" width="11.5" style="23" customWidth="1"/>
    <col min="15614" max="15614" width="35.83203125" style="23" customWidth="1"/>
    <col min="15615" max="15615" width="16" style="23" customWidth="1"/>
    <col min="15616" max="15616" width="17.33203125" style="23" customWidth="1"/>
    <col min="15617" max="15617" width="26" style="23" customWidth="1"/>
    <col min="15618" max="15618" width="14.33203125" style="23" customWidth="1"/>
    <col min="15619" max="15619" width="9.1640625" style="23" customWidth="1"/>
    <col min="15620" max="15620" width="10.83203125" style="23" customWidth="1"/>
    <col min="15621" max="15628" width="7.5" style="23" customWidth="1"/>
    <col min="15629" max="15867" width="9.33203125" style="23"/>
    <col min="15868" max="15868" width="7.33203125" style="23" customWidth="1"/>
    <col min="15869" max="15869" width="11.5" style="23" customWidth="1"/>
    <col min="15870" max="15870" width="35.83203125" style="23" customWidth="1"/>
    <col min="15871" max="15871" width="16" style="23" customWidth="1"/>
    <col min="15872" max="15872" width="17.33203125" style="23" customWidth="1"/>
    <col min="15873" max="15873" width="26" style="23" customWidth="1"/>
    <col min="15874" max="15874" width="14.33203125" style="23" customWidth="1"/>
    <col min="15875" max="15875" width="9.1640625" style="23" customWidth="1"/>
    <col min="15876" max="15876" width="10.83203125" style="23" customWidth="1"/>
    <col min="15877" max="15884" width="7.5" style="23" customWidth="1"/>
    <col min="15885" max="16123" width="9.33203125" style="23"/>
    <col min="16124" max="16124" width="7.33203125" style="23" customWidth="1"/>
    <col min="16125" max="16125" width="11.5" style="23" customWidth="1"/>
    <col min="16126" max="16126" width="35.83203125" style="23" customWidth="1"/>
    <col min="16127" max="16127" width="16" style="23" customWidth="1"/>
    <col min="16128" max="16128" width="17.33203125" style="23" customWidth="1"/>
    <col min="16129" max="16129" width="26" style="23" customWidth="1"/>
    <col min="16130" max="16130" width="14.33203125" style="23" customWidth="1"/>
    <col min="16131" max="16131" width="9.1640625" style="23" customWidth="1"/>
    <col min="16132" max="16132" width="10.83203125" style="23" customWidth="1"/>
    <col min="16133" max="16140" width="7.5" style="23" customWidth="1"/>
    <col min="16141" max="16384" width="9.33203125" style="23"/>
  </cols>
  <sheetData>
    <row r="2" spans="2:12" ht="20.25" x14ac:dyDescent="0.3">
      <c r="B2" s="255" t="s">
        <v>0</v>
      </c>
      <c r="C2" s="51"/>
      <c r="D2" s="51"/>
      <c r="E2" s="256"/>
      <c r="F2" s="256"/>
      <c r="G2" s="256"/>
      <c r="H2" s="256"/>
      <c r="I2" s="256"/>
      <c r="J2" s="256"/>
      <c r="K2" s="256"/>
      <c r="L2" s="256"/>
    </row>
    <row r="3" spans="2:12" ht="20.25" x14ac:dyDescent="0.3">
      <c r="B3" s="255"/>
      <c r="C3" s="51"/>
      <c r="D3" s="51"/>
      <c r="E3" s="256"/>
      <c r="F3" s="257"/>
      <c r="G3" s="256"/>
      <c r="H3" s="256"/>
      <c r="I3" s="256"/>
      <c r="J3" s="256"/>
      <c r="K3" s="256"/>
      <c r="L3" s="256"/>
    </row>
    <row r="4" spans="2:12" ht="20.25" x14ac:dyDescent="0.3">
      <c r="B4" s="258"/>
      <c r="C4" s="260"/>
      <c r="D4" s="259"/>
      <c r="E4" s="256"/>
      <c r="F4" s="256"/>
      <c r="G4" s="256"/>
      <c r="H4" s="256"/>
      <c r="I4" s="256"/>
      <c r="J4" s="256"/>
      <c r="K4" s="256"/>
      <c r="L4" s="256"/>
    </row>
    <row r="5" spans="2:12" ht="21" thickBot="1" x14ac:dyDescent="0.35">
      <c r="B5" s="24"/>
      <c r="C5" s="25"/>
      <c r="D5" s="25"/>
    </row>
    <row r="6" spans="2:12" ht="24" customHeight="1" thickBot="1" x14ac:dyDescent="0.35">
      <c r="B6" s="291" t="s">
        <v>166</v>
      </c>
      <c r="C6" s="292"/>
      <c r="D6" s="292"/>
      <c r="E6" s="292"/>
      <c r="F6" s="292"/>
      <c r="G6" s="292"/>
      <c r="H6" s="292"/>
      <c r="I6" s="292"/>
      <c r="J6" s="292"/>
      <c r="K6" s="292"/>
      <c r="L6" s="293"/>
    </row>
    <row r="7" spans="2:12" x14ac:dyDescent="0.25">
      <c r="B7" s="174" t="s">
        <v>2</v>
      </c>
      <c r="C7" s="251"/>
      <c r="D7" s="176" t="s">
        <v>3</v>
      </c>
      <c r="E7" s="288" t="s">
        <v>167</v>
      </c>
      <c r="F7" s="294"/>
      <c r="G7" s="294"/>
      <c r="H7" s="294"/>
      <c r="I7" s="294"/>
      <c r="J7" s="294"/>
      <c r="K7" s="294"/>
      <c r="L7" s="295"/>
    </row>
    <row r="8" spans="2:12" ht="15.75" thickBot="1" x14ac:dyDescent="0.3">
      <c r="B8" s="179" t="s">
        <v>12</v>
      </c>
      <c r="C8" s="252" t="s">
        <v>13</v>
      </c>
      <c r="D8" s="181"/>
      <c r="E8" s="253" t="s">
        <v>21</v>
      </c>
      <c r="F8" s="183" t="s">
        <v>22</v>
      </c>
      <c r="G8" s="183" t="s">
        <v>23</v>
      </c>
      <c r="H8" s="183" t="s">
        <v>24</v>
      </c>
      <c r="I8" s="183" t="s">
        <v>25</v>
      </c>
      <c r="J8" s="183" t="s">
        <v>26</v>
      </c>
      <c r="K8" s="183" t="s">
        <v>27</v>
      </c>
      <c r="L8" s="254" t="s">
        <v>28</v>
      </c>
    </row>
    <row r="9" spans="2:12" x14ac:dyDescent="0.25">
      <c r="B9" s="134">
        <v>0</v>
      </c>
      <c r="C9" s="164" t="s">
        <v>33</v>
      </c>
      <c r="D9" s="165" t="s">
        <v>34</v>
      </c>
      <c r="E9" s="172">
        <v>0</v>
      </c>
      <c r="F9" s="163">
        <v>0</v>
      </c>
      <c r="G9" s="163">
        <v>0</v>
      </c>
      <c r="H9" s="163">
        <v>0</v>
      </c>
      <c r="I9" s="163">
        <v>0</v>
      </c>
      <c r="J9" s="163">
        <v>0</v>
      </c>
      <c r="K9" s="163">
        <v>0</v>
      </c>
      <c r="L9" s="173">
        <v>0</v>
      </c>
    </row>
    <row r="10" spans="2:12" x14ac:dyDescent="0.25">
      <c r="B10" s="134">
        <v>1</v>
      </c>
      <c r="C10" s="164" t="s">
        <v>36</v>
      </c>
      <c r="D10" s="165" t="s">
        <v>34</v>
      </c>
      <c r="E10" s="49">
        <v>-0.4</v>
      </c>
      <c r="F10" s="50">
        <v>0.3</v>
      </c>
      <c r="G10" s="50">
        <v>0.3</v>
      </c>
      <c r="H10" s="50">
        <v>0.2</v>
      </c>
      <c r="I10" s="50">
        <v>2.7</v>
      </c>
      <c r="J10" s="50">
        <v>1.6</v>
      </c>
      <c r="K10" s="50">
        <v>1.5</v>
      </c>
      <c r="L10" s="166">
        <v>1.6</v>
      </c>
    </row>
    <row r="11" spans="2:12" x14ac:dyDescent="0.25">
      <c r="B11" s="134">
        <v>2</v>
      </c>
      <c r="C11" s="164" t="s">
        <v>37</v>
      </c>
      <c r="D11" s="165" t="s">
        <v>34</v>
      </c>
      <c r="E11" s="49">
        <v>0.1</v>
      </c>
      <c r="F11" s="50">
        <v>0.5</v>
      </c>
      <c r="G11" s="50">
        <v>1.2</v>
      </c>
      <c r="H11" s="50">
        <v>1.8</v>
      </c>
      <c r="I11" s="50">
        <v>1.8</v>
      </c>
      <c r="J11" s="50">
        <v>1.5</v>
      </c>
      <c r="K11" s="50">
        <v>1.4</v>
      </c>
      <c r="L11" s="166">
        <v>1.2</v>
      </c>
    </row>
    <row r="12" spans="2:12" x14ac:dyDescent="0.25">
      <c r="B12" s="134">
        <v>3</v>
      </c>
      <c r="C12" s="164" t="s">
        <v>38</v>
      </c>
      <c r="D12" s="165" t="s">
        <v>34</v>
      </c>
      <c r="E12" s="49">
        <v>0</v>
      </c>
      <c r="F12" s="50">
        <v>0.6</v>
      </c>
      <c r="G12" s="50">
        <v>1.2</v>
      </c>
      <c r="H12" s="50">
        <v>2.2000000000000002</v>
      </c>
      <c r="I12" s="50">
        <v>1.8</v>
      </c>
      <c r="J12" s="50">
        <v>1.7</v>
      </c>
      <c r="K12" s="50">
        <v>1.7</v>
      </c>
      <c r="L12" s="166">
        <v>1.7</v>
      </c>
    </row>
    <row r="13" spans="2:12" x14ac:dyDescent="0.25">
      <c r="B13" s="47">
        <v>4</v>
      </c>
      <c r="C13" s="136" t="s">
        <v>168</v>
      </c>
      <c r="D13" s="165" t="s">
        <v>34</v>
      </c>
      <c r="E13" s="49">
        <v>1.1000000000000001</v>
      </c>
      <c r="F13" s="50">
        <v>1.1000000000000001</v>
      </c>
      <c r="G13" s="50">
        <v>1.1000000000000001</v>
      </c>
      <c r="H13" s="50">
        <v>1.1000000000000001</v>
      </c>
      <c r="I13" s="50">
        <v>1.1000000000000001</v>
      </c>
      <c r="J13" s="50">
        <v>1.1000000000000001</v>
      </c>
      <c r="K13" s="50">
        <v>1.1000000000000001</v>
      </c>
      <c r="L13" s="166">
        <v>1.1000000000000001</v>
      </c>
    </row>
    <row r="14" spans="2:12" x14ac:dyDescent="0.25">
      <c r="B14" s="134">
        <v>5</v>
      </c>
      <c r="C14" s="164" t="s">
        <v>43</v>
      </c>
      <c r="D14" s="165" t="s">
        <v>44</v>
      </c>
      <c r="E14" s="49">
        <v>1.1000000000000001</v>
      </c>
      <c r="F14" s="50">
        <v>1.1000000000000001</v>
      </c>
      <c r="G14" s="50">
        <v>1.1000000000000001</v>
      </c>
      <c r="H14" s="50">
        <v>1.1000000000000001</v>
      </c>
      <c r="I14" s="50">
        <v>1.1000000000000001</v>
      </c>
      <c r="J14" s="50">
        <v>1.1000000000000001</v>
      </c>
      <c r="K14" s="50">
        <v>1.1000000000000001</v>
      </c>
      <c r="L14" s="166">
        <v>1.1000000000000001</v>
      </c>
    </row>
    <row r="15" spans="2:12" x14ac:dyDescent="0.25">
      <c r="B15" s="134">
        <v>6</v>
      </c>
      <c r="C15" s="164" t="s">
        <v>45</v>
      </c>
      <c r="D15" s="165" t="s">
        <v>44</v>
      </c>
      <c r="E15" s="49">
        <v>1.1000000000000001</v>
      </c>
      <c r="F15" s="50">
        <v>1.1000000000000001</v>
      </c>
      <c r="G15" s="50">
        <v>1.1000000000000001</v>
      </c>
      <c r="H15" s="50">
        <v>1.1000000000000001</v>
      </c>
      <c r="I15" s="50">
        <v>1.1000000000000001</v>
      </c>
      <c r="J15" s="50">
        <v>1.1000000000000001</v>
      </c>
      <c r="K15" s="50">
        <v>1.1000000000000001</v>
      </c>
      <c r="L15" s="166">
        <v>1.1000000000000001</v>
      </c>
    </row>
    <row r="16" spans="2:12" x14ac:dyDescent="0.25">
      <c r="B16" s="53">
        <v>7</v>
      </c>
      <c r="C16" s="164" t="s">
        <v>46</v>
      </c>
      <c r="D16" s="165" t="s">
        <v>44</v>
      </c>
      <c r="E16" s="49">
        <v>1.1000000000000001</v>
      </c>
      <c r="F16" s="50">
        <v>1.1000000000000001</v>
      </c>
      <c r="G16" s="50">
        <v>1.1000000000000001</v>
      </c>
      <c r="H16" s="50">
        <v>1.1000000000000001</v>
      </c>
      <c r="I16" s="50">
        <v>1.1000000000000001</v>
      </c>
      <c r="J16" s="50">
        <v>1.1000000000000001</v>
      </c>
      <c r="K16" s="50">
        <v>1.1000000000000001</v>
      </c>
      <c r="L16" s="166">
        <v>1.1000000000000001</v>
      </c>
    </row>
    <row r="17" spans="2:12" x14ac:dyDescent="0.25">
      <c r="B17" s="53">
        <v>8</v>
      </c>
      <c r="C17" s="136" t="s">
        <v>47</v>
      </c>
      <c r="D17" s="165" t="s">
        <v>48</v>
      </c>
      <c r="E17" s="49">
        <v>1.1000000000000001</v>
      </c>
      <c r="F17" s="50">
        <v>1.1000000000000001</v>
      </c>
      <c r="G17" s="50">
        <v>1.1000000000000001</v>
      </c>
      <c r="H17" s="50">
        <v>1.1000000000000001</v>
      </c>
      <c r="I17" s="50">
        <v>1.1000000000000001</v>
      </c>
      <c r="J17" s="50">
        <v>1.1000000000000001</v>
      </c>
      <c r="K17" s="50">
        <v>1.1000000000000001</v>
      </c>
      <c r="L17" s="166">
        <v>1.1000000000000001</v>
      </c>
    </row>
    <row r="18" spans="2:12" x14ac:dyDescent="0.25">
      <c r="B18" s="53">
        <v>9</v>
      </c>
      <c r="C18" s="136" t="s">
        <v>169</v>
      </c>
      <c r="D18" s="165" t="s">
        <v>51</v>
      </c>
      <c r="E18" s="49">
        <v>0.2</v>
      </c>
      <c r="F18" s="50">
        <v>0.7</v>
      </c>
      <c r="G18" s="50">
        <v>0.7</v>
      </c>
      <c r="H18" s="50">
        <v>1.1000000000000001</v>
      </c>
      <c r="I18" s="50">
        <v>1.8</v>
      </c>
      <c r="J18" s="50">
        <v>1.2</v>
      </c>
      <c r="K18" s="50">
        <v>1.1000000000000001</v>
      </c>
      <c r="L18" s="166">
        <v>0.2</v>
      </c>
    </row>
    <row r="19" spans="2:12" x14ac:dyDescent="0.25">
      <c r="B19" s="47">
        <v>10</v>
      </c>
      <c r="C19" s="136" t="s">
        <v>54</v>
      </c>
      <c r="D19" s="165" t="s">
        <v>51</v>
      </c>
      <c r="E19" s="49">
        <v>0.2</v>
      </c>
      <c r="F19" s="50">
        <v>0.7</v>
      </c>
      <c r="G19" s="50">
        <v>0.7</v>
      </c>
      <c r="H19" s="50">
        <v>1.1000000000000001</v>
      </c>
      <c r="I19" s="50">
        <v>1.8</v>
      </c>
      <c r="J19" s="50">
        <v>1.2</v>
      </c>
      <c r="K19" s="50">
        <v>1.1000000000000001</v>
      </c>
      <c r="L19" s="166">
        <v>0.2</v>
      </c>
    </row>
    <row r="20" spans="2:12" x14ac:dyDescent="0.25">
      <c r="B20" s="47">
        <v>11</v>
      </c>
      <c r="C20" s="136" t="s">
        <v>55</v>
      </c>
      <c r="D20" s="165" t="s">
        <v>34</v>
      </c>
      <c r="E20" s="49">
        <v>-0.2</v>
      </c>
      <c r="F20" s="50">
        <v>-0.5</v>
      </c>
      <c r="G20" s="50">
        <v>0.4</v>
      </c>
      <c r="H20" s="50">
        <v>0.5</v>
      </c>
      <c r="I20" s="50">
        <v>2.1</v>
      </c>
      <c r="J20" s="50">
        <v>3.1</v>
      </c>
      <c r="K20" s="50">
        <v>1.8</v>
      </c>
      <c r="L20" s="166">
        <v>1</v>
      </c>
    </row>
    <row r="21" spans="2:12" x14ac:dyDescent="0.25">
      <c r="B21" s="47">
        <v>12</v>
      </c>
      <c r="C21" s="136" t="s">
        <v>56</v>
      </c>
      <c r="D21" s="34" t="s">
        <v>34</v>
      </c>
      <c r="E21" s="49">
        <v>-0.2</v>
      </c>
      <c r="F21" s="50">
        <v>-0.5</v>
      </c>
      <c r="G21" s="50">
        <v>0.4</v>
      </c>
      <c r="H21" s="50">
        <v>0.5</v>
      </c>
      <c r="I21" s="50">
        <v>2.1</v>
      </c>
      <c r="J21" s="50">
        <v>3.1</v>
      </c>
      <c r="K21" s="50">
        <v>1.8</v>
      </c>
      <c r="L21" s="166">
        <v>1</v>
      </c>
    </row>
    <row r="22" spans="2:12" s="51" customFormat="1" x14ac:dyDescent="0.25">
      <c r="B22" s="53">
        <v>13</v>
      </c>
      <c r="C22" s="113" t="s">
        <v>189</v>
      </c>
      <c r="D22" s="107" t="s">
        <v>51</v>
      </c>
      <c r="E22" s="167">
        <v>1.3</v>
      </c>
      <c r="F22" s="52">
        <v>1.3</v>
      </c>
      <c r="G22" s="52">
        <v>1.3</v>
      </c>
      <c r="H22" s="52">
        <v>1.3</v>
      </c>
      <c r="I22" s="52">
        <v>1.3</v>
      </c>
      <c r="J22" s="52">
        <v>1.3</v>
      </c>
      <c r="K22" s="52">
        <v>1.3</v>
      </c>
      <c r="L22" s="168">
        <v>1.3</v>
      </c>
    </row>
    <row r="23" spans="2:12" s="51" customFormat="1" x14ac:dyDescent="0.25">
      <c r="B23" s="53">
        <v>14</v>
      </c>
      <c r="C23" s="99" t="s">
        <v>216</v>
      </c>
      <c r="D23" s="91" t="s">
        <v>34</v>
      </c>
      <c r="E23" s="167">
        <v>-0.2</v>
      </c>
      <c r="F23" s="52">
        <v>-0.5</v>
      </c>
      <c r="G23" s="52">
        <v>0.4</v>
      </c>
      <c r="H23" s="52">
        <v>0.5</v>
      </c>
      <c r="I23" s="52">
        <v>2.1</v>
      </c>
      <c r="J23" s="52">
        <v>3.1</v>
      </c>
      <c r="K23" s="52">
        <v>1.8</v>
      </c>
      <c r="L23" s="168">
        <v>1</v>
      </c>
    </row>
    <row r="24" spans="2:12" s="51" customFormat="1" x14ac:dyDescent="0.25">
      <c r="B24" s="53">
        <v>15</v>
      </c>
      <c r="C24" s="136" t="s">
        <v>57</v>
      </c>
      <c r="D24" s="34" t="s">
        <v>34</v>
      </c>
      <c r="E24" s="167">
        <v>-0.2</v>
      </c>
      <c r="F24" s="52">
        <v>-0.5</v>
      </c>
      <c r="G24" s="52">
        <v>0.4</v>
      </c>
      <c r="H24" s="52">
        <v>0.5</v>
      </c>
      <c r="I24" s="52">
        <v>2.1</v>
      </c>
      <c r="J24" s="52">
        <v>3.1</v>
      </c>
      <c r="K24" s="52">
        <v>1.8</v>
      </c>
      <c r="L24" s="168">
        <v>1</v>
      </c>
    </row>
    <row r="25" spans="2:12" s="51" customFormat="1" x14ac:dyDescent="0.25">
      <c r="B25" s="53">
        <v>16</v>
      </c>
      <c r="C25" s="136" t="s">
        <v>59</v>
      </c>
      <c r="D25" s="34" t="s">
        <v>34</v>
      </c>
      <c r="E25" s="167">
        <v>-0.2</v>
      </c>
      <c r="F25" s="52">
        <v>-0.5</v>
      </c>
      <c r="G25" s="52">
        <v>0.4</v>
      </c>
      <c r="H25" s="52">
        <v>0.5</v>
      </c>
      <c r="I25" s="52">
        <v>2.1</v>
      </c>
      <c r="J25" s="52">
        <v>3.1</v>
      </c>
      <c r="K25" s="52">
        <v>1.8</v>
      </c>
      <c r="L25" s="168">
        <v>1</v>
      </c>
    </row>
    <row r="26" spans="2:12" s="40" customFormat="1" x14ac:dyDescent="0.25">
      <c r="B26" s="53">
        <v>17</v>
      </c>
      <c r="C26" s="136" t="s">
        <v>61</v>
      </c>
      <c r="D26" s="34" t="s">
        <v>34</v>
      </c>
      <c r="E26" s="167">
        <v>-0.2</v>
      </c>
      <c r="F26" s="52">
        <v>-0.5</v>
      </c>
      <c r="G26" s="52">
        <v>0.4</v>
      </c>
      <c r="H26" s="52">
        <v>0.5</v>
      </c>
      <c r="I26" s="52">
        <v>2.1</v>
      </c>
      <c r="J26" s="52">
        <v>3.1</v>
      </c>
      <c r="K26" s="52">
        <v>1.8</v>
      </c>
      <c r="L26" s="168">
        <v>1</v>
      </c>
    </row>
    <row r="27" spans="2:12" s="40" customFormat="1" x14ac:dyDescent="0.25">
      <c r="B27" s="53">
        <v>18</v>
      </c>
      <c r="C27" s="136" t="s">
        <v>63</v>
      </c>
      <c r="D27" s="34" t="s">
        <v>34</v>
      </c>
      <c r="E27" s="167">
        <v>-0.2</v>
      </c>
      <c r="F27" s="52">
        <v>-0.5</v>
      </c>
      <c r="G27" s="52">
        <v>0.4</v>
      </c>
      <c r="H27" s="52">
        <v>0.5</v>
      </c>
      <c r="I27" s="52">
        <v>2.1</v>
      </c>
      <c r="J27" s="52">
        <v>3.1</v>
      </c>
      <c r="K27" s="52">
        <v>1.8</v>
      </c>
      <c r="L27" s="168">
        <v>1</v>
      </c>
    </row>
    <row r="28" spans="2:12" s="40" customFormat="1" x14ac:dyDescent="0.25">
      <c r="B28" s="53">
        <v>19</v>
      </c>
      <c r="C28" s="136" t="s">
        <v>65</v>
      </c>
      <c r="D28" s="34" t="s">
        <v>34</v>
      </c>
      <c r="E28" s="167">
        <v>-0.2</v>
      </c>
      <c r="F28" s="52">
        <v>-0.5</v>
      </c>
      <c r="G28" s="52">
        <v>0.4</v>
      </c>
      <c r="H28" s="52">
        <v>0.5</v>
      </c>
      <c r="I28" s="52">
        <v>2.1</v>
      </c>
      <c r="J28" s="52">
        <v>3.1</v>
      </c>
      <c r="K28" s="52">
        <v>1.8</v>
      </c>
      <c r="L28" s="168">
        <v>1</v>
      </c>
    </row>
    <row r="29" spans="2:12" s="40" customFormat="1" x14ac:dyDescent="0.25">
      <c r="B29" s="53">
        <v>20</v>
      </c>
      <c r="C29" s="136" t="s">
        <v>67</v>
      </c>
      <c r="D29" s="34" t="s">
        <v>34</v>
      </c>
      <c r="E29" s="167">
        <v>-0.2</v>
      </c>
      <c r="F29" s="52">
        <v>-0.5</v>
      </c>
      <c r="G29" s="52">
        <v>0.4</v>
      </c>
      <c r="H29" s="52">
        <v>0.5</v>
      </c>
      <c r="I29" s="52">
        <v>2.1</v>
      </c>
      <c r="J29" s="52">
        <v>3.1</v>
      </c>
      <c r="K29" s="52">
        <v>1.8</v>
      </c>
      <c r="L29" s="168">
        <v>1</v>
      </c>
    </row>
    <row r="30" spans="2:12" s="51" customFormat="1" x14ac:dyDescent="0.25">
      <c r="B30" s="53">
        <v>21</v>
      </c>
      <c r="C30" s="136" t="s">
        <v>69</v>
      </c>
      <c r="D30" s="34" t="s">
        <v>34</v>
      </c>
      <c r="E30" s="167">
        <v>-0.2</v>
      </c>
      <c r="F30" s="52">
        <v>-0.5</v>
      </c>
      <c r="G30" s="52">
        <v>0.4</v>
      </c>
      <c r="H30" s="52">
        <v>0.5</v>
      </c>
      <c r="I30" s="52">
        <v>2.1</v>
      </c>
      <c r="J30" s="52">
        <v>3.1</v>
      </c>
      <c r="K30" s="52">
        <v>1.8</v>
      </c>
      <c r="L30" s="168">
        <v>1</v>
      </c>
    </row>
    <row r="31" spans="2:12" s="51" customFormat="1" x14ac:dyDescent="0.25">
      <c r="B31" s="53">
        <v>22</v>
      </c>
      <c r="C31" s="113" t="s">
        <v>71</v>
      </c>
      <c r="D31" s="34" t="s">
        <v>34</v>
      </c>
      <c r="E31" s="167">
        <v>-0.2</v>
      </c>
      <c r="F31" s="52">
        <v>-0.5</v>
      </c>
      <c r="G31" s="52">
        <v>0.4</v>
      </c>
      <c r="H31" s="52">
        <v>0.5</v>
      </c>
      <c r="I31" s="52">
        <v>2.1</v>
      </c>
      <c r="J31" s="52">
        <v>3.1</v>
      </c>
      <c r="K31" s="52">
        <v>1.8</v>
      </c>
      <c r="L31" s="168">
        <v>1</v>
      </c>
    </row>
    <row r="32" spans="2:12" s="51" customFormat="1" x14ac:dyDescent="0.25">
      <c r="B32" s="53">
        <v>23</v>
      </c>
      <c r="C32" s="113" t="s">
        <v>72</v>
      </c>
      <c r="D32" s="34" t="s">
        <v>34</v>
      </c>
      <c r="E32" s="167">
        <v>-0.2</v>
      </c>
      <c r="F32" s="52">
        <v>-0.5</v>
      </c>
      <c r="G32" s="52">
        <v>0.4</v>
      </c>
      <c r="H32" s="52">
        <v>0.5</v>
      </c>
      <c r="I32" s="52">
        <v>2.1</v>
      </c>
      <c r="J32" s="52">
        <v>3.1</v>
      </c>
      <c r="K32" s="52">
        <v>1.8</v>
      </c>
      <c r="L32" s="168">
        <v>1</v>
      </c>
    </row>
    <row r="33" spans="2:12" s="51" customFormat="1" x14ac:dyDescent="0.25">
      <c r="B33" s="53">
        <v>24</v>
      </c>
      <c r="C33" s="113" t="s">
        <v>74</v>
      </c>
      <c r="D33" s="34" t="s">
        <v>34</v>
      </c>
      <c r="E33" s="167">
        <v>-0.2</v>
      </c>
      <c r="F33" s="52">
        <v>-0.5</v>
      </c>
      <c r="G33" s="52">
        <v>0.4</v>
      </c>
      <c r="H33" s="52">
        <v>0.5</v>
      </c>
      <c r="I33" s="52">
        <v>2.1</v>
      </c>
      <c r="J33" s="52">
        <v>3.1</v>
      </c>
      <c r="K33" s="52">
        <v>1.8</v>
      </c>
      <c r="L33" s="168">
        <v>1</v>
      </c>
    </row>
    <row r="34" spans="2:12" s="40" customFormat="1" x14ac:dyDescent="0.25">
      <c r="B34" s="53">
        <v>25</v>
      </c>
      <c r="C34" s="113" t="s">
        <v>76</v>
      </c>
      <c r="D34" s="34" t="s">
        <v>34</v>
      </c>
      <c r="E34" s="167">
        <v>-0.2</v>
      </c>
      <c r="F34" s="52">
        <v>-0.5</v>
      </c>
      <c r="G34" s="52">
        <v>0.4</v>
      </c>
      <c r="H34" s="52">
        <v>0.5</v>
      </c>
      <c r="I34" s="52">
        <v>2.1</v>
      </c>
      <c r="J34" s="52">
        <v>3.1</v>
      </c>
      <c r="K34" s="52">
        <v>1.8</v>
      </c>
      <c r="L34" s="168">
        <v>1</v>
      </c>
    </row>
    <row r="35" spans="2:12" s="40" customFormat="1" x14ac:dyDescent="0.25">
      <c r="B35" s="53">
        <v>26</v>
      </c>
      <c r="C35" s="113" t="s">
        <v>78</v>
      </c>
      <c r="D35" s="34" t="s">
        <v>34</v>
      </c>
      <c r="E35" s="167">
        <v>-0.2</v>
      </c>
      <c r="F35" s="52">
        <v>-0.5</v>
      </c>
      <c r="G35" s="52">
        <v>0.4</v>
      </c>
      <c r="H35" s="52">
        <v>0.5</v>
      </c>
      <c r="I35" s="52">
        <v>2.1</v>
      </c>
      <c r="J35" s="52">
        <v>3.1</v>
      </c>
      <c r="K35" s="52">
        <v>1.8</v>
      </c>
      <c r="L35" s="168">
        <v>1</v>
      </c>
    </row>
    <row r="36" spans="2:12" s="40" customFormat="1" x14ac:dyDescent="0.25">
      <c r="B36" s="53">
        <v>27</v>
      </c>
      <c r="C36" s="113" t="s">
        <v>79</v>
      </c>
      <c r="D36" s="34" t="s">
        <v>51</v>
      </c>
      <c r="E36" s="167">
        <v>0.2</v>
      </c>
      <c r="F36" s="52">
        <v>0.7</v>
      </c>
      <c r="G36" s="52">
        <v>0.7</v>
      </c>
      <c r="H36" s="52">
        <v>1.1000000000000001</v>
      </c>
      <c r="I36" s="52">
        <v>1.8</v>
      </c>
      <c r="J36" s="52">
        <v>1.2</v>
      </c>
      <c r="K36" s="52">
        <v>1.1000000000000001</v>
      </c>
      <c r="L36" s="168">
        <v>0.2</v>
      </c>
    </row>
    <row r="37" spans="2:12" s="40" customFormat="1" x14ac:dyDescent="0.25">
      <c r="B37" s="53">
        <v>28</v>
      </c>
      <c r="C37" s="113" t="s">
        <v>81</v>
      </c>
      <c r="D37" s="34" t="s">
        <v>34</v>
      </c>
      <c r="E37" s="49">
        <v>1.1000000000000001</v>
      </c>
      <c r="F37" s="50">
        <v>1.1000000000000001</v>
      </c>
      <c r="G37" s="50">
        <v>1.1000000000000001</v>
      </c>
      <c r="H37" s="50">
        <v>1.1000000000000001</v>
      </c>
      <c r="I37" s="50">
        <v>1.1000000000000001</v>
      </c>
      <c r="J37" s="50">
        <v>1.1000000000000001</v>
      </c>
      <c r="K37" s="50">
        <v>1.1000000000000001</v>
      </c>
      <c r="L37" s="166">
        <v>1.1000000000000001</v>
      </c>
    </row>
    <row r="38" spans="2:12" s="40" customFormat="1" x14ac:dyDescent="0.25">
      <c r="B38" s="53">
        <v>29</v>
      </c>
      <c r="C38" s="113" t="s">
        <v>82</v>
      </c>
      <c r="D38" s="34" t="s">
        <v>34</v>
      </c>
      <c r="E38" s="167">
        <v>-0.2</v>
      </c>
      <c r="F38" s="52">
        <v>-0.5</v>
      </c>
      <c r="G38" s="52">
        <v>0.4</v>
      </c>
      <c r="H38" s="52">
        <v>0.5</v>
      </c>
      <c r="I38" s="52">
        <v>2.1</v>
      </c>
      <c r="J38" s="52">
        <v>3.1</v>
      </c>
      <c r="K38" s="52">
        <v>1.8</v>
      </c>
      <c r="L38" s="168">
        <v>1</v>
      </c>
    </row>
    <row r="39" spans="2:12" s="40" customFormat="1" x14ac:dyDescent="0.25">
      <c r="B39" s="53">
        <v>30</v>
      </c>
      <c r="C39" s="113" t="s">
        <v>84</v>
      </c>
      <c r="D39" s="34" t="s">
        <v>51</v>
      </c>
      <c r="E39" s="49">
        <v>0.2</v>
      </c>
      <c r="F39" s="50">
        <v>0.7</v>
      </c>
      <c r="G39" s="50">
        <v>0.7</v>
      </c>
      <c r="H39" s="50">
        <v>1.1000000000000001</v>
      </c>
      <c r="I39" s="50">
        <v>1.8</v>
      </c>
      <c r="J39" s="50">
        <v>1.2</v>
      </c>
      <c r="K39" s="50">
        <v>1.1000000000000001</v>
      </c>
      <c r="L39" s="166">
        <v>0.2</v>
      </c>
    </row>
    <row r="40" spans="2:12" s="40" customFormat="1" x14ac:dyDescent="0.25">
      <c r="B40" s="53">
        <v>31</v>
      </c>
      <c r="C40" s="99" t="s">
        <v>213</v>
      </c>
      <c r="D40" s="34" t="s">
        <v>34</v>
      </c>
      <c r="E40" s="167">
        <v>-0.2</v>
      </c>
      <c r="F40" s="52">
        <v>-0.5</v>
      </c>
      <c r="G40" s="52">
        <v>0.4</v>
      </c>
      <c r="H40" s="52">
        <v>0.5</v>
      </c>
      <c r="I40" s="52">
        <v>2.1</v>
      </c>
      <c r="J40" s="52">
        <v>3.1</v>
      </c>
      <c r="K40" s="52">
        <v>1.8</v>
      </c>
      <c r="L40" s="168">
        <v>1</v>
      </c>
    </row>
    <row r="41" spans="2:12" s="40" customFormat="1" x14ac:dyDescent="0.25">
      <c r="B41" s="53">
        <v>32</v>
      </c>
      <c r="C41" s="113" t="s">
        <v>225</v>
      </c>
      <c r="D41" s="34" t="s">
        <v>34</v>
      </c>
      <c r="E41" s="167">
        <v>1.1000000000000001</v>
      </c>
      <c r="F41" s="52">
        <v>1.1000000000000001</v>
      </c>
      <c r="G41" s="52">
        <v>1.1000000000000001</v>
      </c>
      <c r="H41" s="52">
        <v>1.1000000000000001</v>
      </c>
      <c r="I41" s="52">
        <v>1.1000000000000001</v>
      </c>
      <c r="J41" s="52">
        <v>1.1000000000000001</v>
      </c>
      <c r="K41" s="52">
        <v>1.1000000000000001</v>
      </c>
      <c r="L41" s="168">
        <v>1.1000000000000001</v>
      </c>
    </row>
    <row r="42" spans="2:12" s="40" customFormat="1" x14ac:dyDescent="0.25">
      <c r="B42" s="53">
        <v>33</v>
      </c>
      <c r="C42" s="113" t="s">
        <v>85</v>
      </c>
      <c r="D42" s="107" t="s">
        <v>34</v>
      </c>
      <c r="E42" s="167">
        <v>-0.2</v>
      </c>
      <c r="F42" s="52">
        <v>-0.5</v>
      </c>
      <c r="G42" s="52">
        <v>0.4</v>
      </c>
      <c r="H42" s="52">
        <v>0.5</v>
      </c>
      <c r="I42" s="52">
        <v>2.1</v>
      </c>
      <c r="J42" s="52">
        <v>3.1</v>
      </c>
      <c r="K42" s="52">
        <v>1.8</v>
      </c>
      <c r="L42" s="168">
        <v>1</v>
      </c>
    </row>
    <row r="43" spans="2:12" s="40" customFormat="1" x14ac:dyDescent="0.25">
      <c r="B43" s="53">
        <v>34</v>
      </c>
      <c r="C43" s="113" t="s">
        <v>181</v>
      </c>
      <c r="D43" s="34" t="s">
        <v>34</v>
      </c>
      <c r="E43" s="167">
        <v>-0.4</v>
      </c>
      <c r="F43" s="52">
        <v>0.3</v>
      </c>
      <c r="G43" s="52">
        <v>0.3</v>
      </c>
      <c r="H43" s="52">
        <v>0.2</v>
      </c>
      <c r="I43" s="52">
        <v>2.7</v>
      </c>
      <c r="J43" s="52">
        <v>1.6</v>
      </c>
      <c r="K43" s="52">
        <v>1.5</v>
      </c>
      <c r="L43" s="168">
        <v>1.6</v>
      </c>
    </row>
    <row r="44" spans="2:12" s="40" customFormat="1" x14ac:dyDescent="0.25">
      <c r="B44" s="15">
        <v>35</v>
      </c>
      <c r="C44" s="99" t="s">
        <v>200</v>
      </c>
      <c r="D44" s="91" t="s">
        <v>34</v>
      </c>
      <c r="E44" s="167">
        <v>-0.2</v>
      </c>
      <c r="F44" s="52">
        <v>-0.5</v>
      </c>
      <c r="G44" s="52">
        <v>0.4</v>
      </c>
      <c r="H44" s="52">
        <v>0.5</v>
      </c>
      <c r="I44" s="52">
        <v>2.1</v>
      </c>
      <c r="J44" s="52">
        <v>3.1</v>
      </c>
      <c r="K44" s="52">
        <v>1.8</v>
      </c>
      <c r="L44" s="168">
        <v>1</v>
      </c>
    </row>
    <row r="45" spans="2:12" s="40" customFormat="1" x14ac:dyDescent="0.25">
      <c r="B45" s="53">
        <v>36</v>
      </c>
      <c r="C45" s="104" t="s">
        <v>184</v>
      </c>
      <c r="D45" s="107" t="s">
        <v>34</v>
      </c>
      <c r="E45" s="49">
        <v>1.1000000000000001</v>
      </c>
      <c r="F45" s="50">
        <v>1.1000000000000001</v>
      </c>
      <c r="G45" s="50">
        <v>1.1000000000000001</v>
      </c>
      <c r="H45" s="50">
        <v>1.1000000000000001</v>
      </c>
      <c r="I45" s="50">
        <v>1.1000000000000001</v>
      </c>
      <c r="J45" s="50">
        <v>1.1000000000000001</v>
      </c>
      <c r="K45" s="50">
        <v>1.1000000000000001</v>
      </c>
      <c r="L45" s="166">
        <v>1.1000000000000001</v>
      </c>
    </row>
    <row r="46" spans="2:12" s="40" customFormat="1" x14ac:dyDescent="0.25">
      <c r="B46" s="53">
        <v>37</v>
      </c>
      <c r="C46" s="97" t="s">
        <v>186</v>
      </c>
      <c r="D46" s="95" t="s">
        <v>34</v>
      </c>
      <c r="E46" s="49">
        <v>-0.2</v>
      </c>
      <c r="F46" s="50">
        <v>-0.5</v>
      </c>
      <c r="G46" s="50">
        <v>0.4</v>
      </c>
      <c r="H46" s="50">
        <v>0.5</v>
      </c>
      <c r="I46" s="50">
        <v>2.1</v>
      </c>
      <c r="J46" s="50">
        <v>3.1</v>
      </c>
      <c r="K46" s="50">
        <v>1.8</v>
      </c>
      <c r="L46" s="166">
        <v>1</v>
      </c>
    </row>
    <row r="47" spans="2:12" s="40" customFormat="1" x14ac:dyDescent="0.25">
      <c r="B47" s="53">
        <v>38</v>
      </c>
      <c r="C47" s="104" t="s">
        <v>187</v>
      </c>
      <c r="D47" s="107" t="s">
        <v>34</v>
      </c>
      <c r="E47" s="49">
        <v>-0.2</v>
      </c>
      <c r="F47" s="50">
        <v>-0.5</v>
      </c>
      <c r="G47" s="50">
        <v>0.4</v>
      </c>
      <c r="H47" s="50">
        <v>0.5</v>
      </c>
      <c r="I47" s="50">
        <v>2.1</v>
      </c>
      <c r="J47" s="50">
        <v>3.1</v>
      </c>
      <c r="K47" s="50">
        <v>1.8</v>
      </c>
      <c r="L47" s="166">
        <v>1</v>
      </c>
    </row>
    <row r="48" spans="2:12" s="40" customFormat="1" x14ac:dyDescent="0.25">
      <c r="B48" s="53">
        <v>39</v>
      </c>
      <c r="C48" s="104" t="s">
        <v>188</v>
      </c>
      <c r="D48" s="107" t="s">
        <v>34</v>
      </c>
      <c r="E48" s="49">
        <v>-0.2</v>
      </c>
      <c r="F48" s="50">
        <v>-0.5</v>
      </c>
      <c r="G48" s="50">
        <v>0.4</v>
      </c>
      <c r="H48" s="50">
        <v>0.5</v>
      </c>
      <c r="I48" s="50">
        <v>2.1</v>
      </c>
      <c r="J48" s="50">
        <v>3.1</v>
      </c>
      <c r="K48" s="50">
        <v>1.8</v>
      </c>
      <c r="L48" s="166">
        <v>1</v>
      </c>
    </row>
    <row r="49" spans="2:12" s="40" customFormat="1" x14ac:dyDescent="0.25">
      <c r="B49" s="15">
        <v>40</v>
      </c>
      <c r="C49" s="99" t="s">
        <v>193</v>
      </c>
      <c r="D49" s="91" t="s">
        <v>34</v>
      </c>
      <c r="E49" s="49">
        <v>-0.2</v>
      </c>
      <c r="F49" s="50">
        <v>-0.5</v>
      </c>
      <c r="G49" s="50">
        <v>0.4</v>
      </c>
      <c r="H49" s="50">
        <v>0.5</v>
      </c>
      <c r="I49" s="50">
        <v>2.1</v>
      </c>
      <c r="J49" s="50">
        <v>3.1</v>
      </c>
      <c r="K49" s="50">
        <v>1.8</v>
      </c>
      <c r="L49" s="166">
        <v>1</v>
      </c>
    </row>
    <row r="50" spans="2:12" s="40" customFormat="1" x14ac:dyDescent="0.25">
      <c r="B50" s="53">
        <v>41</v>
      </c>
      <c r="C50" s="99" t="s">
        <v>195</v>
      </c>
      <c r="D50" s="91" t="s">
        <v>34</v>
      </c>
      <c r="E50" s="49">
        <v>-0.2</v>
      </c>
      <c r="F50" s="50">
        <v>-0.5</v>
      </c>
      <c r="G50" s="50">
        <v>0.4</v>
      </c>
      <c r="H50" s="50">
        <v>0.5</v>
      </c>
      <c r="I50" s="50">
        <v>2.1</v>
      </c>
      <c r="J50" s="50">
        <v>3.1</v>
      </c>
      <c r="K50" s="50">
        <v>1.8</v>
      </c>
      <c r="L50" s="166">
        <v>1</v>
      </c>
    </row>
    <row r="51" spans="2:12" s="40" customFormat="1" x14ac:dyDescent="0.25">
      <c r="B51" s="53">
        <v>42</v>
      </c>
      <c r="C51" s="99" t="s">
        <v>197</v>
      </c>
      <c r="D51" s="91" t="s">
        <v>34</v>
      </c>
      <c r="E51" s="49">
        <v>1.4</v>
      </c>
      <c r="F51" s="50">
        <v>1.4</v>
      </c>
      <c r="G51" s="50">
        <v>1.4</v>
      </c>
      <c r="H51" s="50">
        <v>1.4</v>
      </c>
      <c r="I51" s="50">
        <v>1.4</v>
      </c>
      <c r="J51" s="50">
        <v>1.4</v>
      </c>
      <c r="K51" s="50">
        <v>1.4</v>
      </c>
      <c r="L51" s="166">
        <v>1.4</v>
      </c>
    </row>
    <row r="52" spans="2:12" s="40" customFormat="1" x14ac:dyDescent="0.25">
      <c r="B52" s="53">
        <v>43</v>
      </c>
      <c r="C52" s="97" t="s">
        <v>205</v>
      </c>
      <c r="D52" s="95" t="s">
        <v>48</v>
      </c>
      <c r="E52" s="49">
        <v>1.1000000000000001</v>
      </c>
      <c r="F52" s="50">
        <v>1.1000000000000001</v>
      </c>
      <c r="G52" s="50">
        <v>1.1000000000000001</v>
      </c>
      <c r="H52" s="50">
        <v>1.1000000000000001</v>
      </c>
      <c r="I52" s="50">
        <v>1.1000000000000001</v>
      </c>
      <c r="J52" s="50">
        <v>1.1000000000000001</v>
      </c>
      <c r="K52" s="50">
        <v>1.1000000000000001</v>
      </c>
      <c r="L52" s="166">
        <v>1.1000000000000001</v>
      </c>
    </row>
    <row r="53" spans="2:12" s="40" customFormat="1" x14ac:dyDescent="0.25">
      <c r="B53" s="53">
        <v>44</v>
      </c>
      <c r="C53" s="99" t="s">
        <v>214</v>
      </c>
      <c r="D53" s="95" t="s">
        <v>34</v>
      </c>
      <c r="E53" s="167">
        <v>-0.2</v>
      </c>
      <c r="F53" s="52">
        <v>-0.5</v>
      </c>
      <c r="G53" s="52">
        <v>0.4</v>
      </c>
      <c r="H53" s="52">
        <v>0.5</v>
      </c>
      <c r="I53" s="52">
        <v>2.1</v>
      </c>
      <c r="J53" s="52">
        <v>3.1</v>
      </c>
      <c r="K53" s="52">
        <v>1.8</v>
      </c>
      <c r="L53" s="168">
        <v>1</v>
      </c>
    </row>
    <row r="54" spans="2:12" s="40" customFormat="1" x14ac:dyDescent="0.25">
      <c r="B54" s="53">
        <v>45</v>
      </c>
      <c r="C54" s="99" t="s">
        <v>208</v>
      </c>
      <c r="D54" s="95" t="s">
        <v>34</v>
      </c>
      <c r="E54" s="167">
        <v>-0.2</v>
      </c>
      <c r="F54" s="52">
        <v>-0.5</v>
      </c>
      <c r="G54" s="52">
        <v>0.4</v>
      </c>
      <c r="H54" s="52">
        <v>0.5</v>
      </c>
      <c r="I54" s="52">
        <v>2.1</v>
      </c>
      <c r="J54" s="52">
        <v>3.1</v>
      </c>
      <c r="K54" s="52">
        <v>1.8</v>
      </c>
      <c r="L54" s="168">
        <v>1</v>
      </c>
    </row>
    <row r="55" spans="2:12" s="40" customFormat="1" x14ac:dyDescent="0.25">
      <c r="B55" s="53">
        <v>46</v>
      </c>
      <c r="C55" s="99" t="s">
        <v>211</v>
      </c>
      <c r="D55" s="95" t="s">
        <v>44</v>
      </c>
      <c r="E55" s="167">
        <v>1.1000000000000001</v>
      </c>
      <c r="F55" s="52">
        <v>1.1000000000000001</v>
      </c>
      <c r="G55" s="52">
        <v>1.1000000000000001</v>
      </c>
      <c r="H55" s="52">
        <v>1.1000000000000001</v>
      </c>
      <c r="I55" s="52">
        <v>1.1000000000000001</v>
      </c>
      <c r="J55" s="52">
        <v>1.1000000000000001</v>
      </c>
      <c r="K55" s="52">
        <v>1.1000000000000001</v>
      </c>
      <c r="L55" s="168">
        <v>1.1000000000000001</v>
      </c>
    </row>
    <row r="56" spans="2:12" s="40" customFormat="1" x14ac:dyDescent="0.25">
      <c r="B56" s="53">
        <v>47</v>
      </c>
      <c r="C56" s="99" t="s">
        <v>228</v>
      </c>
      <c r="D56" s="95" t="s">
        <v>34</v>
      </c>
      <c r="E56" s="167">
        <v>-0.2</v>
      </c>
      <c r="F56" s="52">
        <v>-0.5</v>
      </c>
      <c r="G56" s="52">
        <v>0.4</v>
      </c>
      <c r="H56" s="52">
        <v>0.5</v>
      </c>
      <c r="I56" s="52">
        <v>2.1</v>
      </c>
      <c r="J56" s="52">
        <v>3.1</v>
      </c>
      <c r="K56" s="52">
        <v>1.8</v>
      </c>
      <c r="L56" s="168">
        <v>1</v>
      </c>
    </row>
    <row r="57" spans="2:12" s="40" customFormat="1" x14ac:dyDescent="0.25">
      <c r="B57" s="53">
        <v>48</v>
      </c>
      <c r="C57" s="99" t="s">
        <v>230</v>
      </c>
      <c r="D57" s="95" t="s">
        <v>34</v>
      </c>
      <c r="E57" s="49">
        <v>1.1000000000000001</v>
      </c>
      <c r="F57" s="50">
        <v>1.1000000000000001</v>
      </c>
      <c r="G57" s="50">
        <v>1.1000000000000001</v>
      </c>
      <c r="H57" s="50">
        <v>1.1000000000000001</v>
      </c>
      <c r="I57" s="50">
        <v>1.1000000000000001</v>
      </c>
      <c r="J57" s="50">
        <v>1.1000000000000001</v>
      </c>
      <c r="K57" s="50">
        <v>1.1000000000000001</v>
      </c>
      <c r="L57" s="166">
        <v>1.1000000000000001</v>
      </c>
    </row>
    <row r="58" spans="2:12" s="40" customFormat="1" x14ac:dyDescent="0.25">
      <c r="B58" s="105">
        <v>49</v>
      </c>
      <c r="C58" s="106" t="s">
        <v>233</v>
      </c>
      <c r="D58" s="108" t="s">
        <v>34</v>
      </c>
      <c r="E58" s="169">
        <v>-0.2</v>
      </c>
      <c r="F58" s="170">
        <v>-0.5</v>
      </c>
      <c r="G58" s="170">
        <v>0.4</v>
      </c>
      <c r="H58" s="170">
        <v>0.5</v>
      </c>
      <c r="I58" s="170">
        <v>2.1</v>
      </c>
      <c r="J58" s="170">
        <v>3.1</v>
      </c>
      <c r="K58" s="170">
        <v>1.8</v>
      </c>
      <c r="L58" s="171">
        <v>1</v>
      </c>
    </row>
    <row r="59" spans="2:12" x14ac:dyDescent="0.25">
      <c r="B59" s="41"/>
      <c r="C59" s="33"/>
      <c r="D59" s="42"/>
      <c r="E59" s="58"/>
      <c r="F59" s="58"/>
      <c r="G59" s="58"/>
      <c r="H59" s="58"/>
      <c r="I59" s="58"/>
      <c r="J59" s="58"/>
      <c r="K59" s="58"/>
      <c r="L59" s="58"/>
    </row>
    <row r="60" spans="2:12" ht="15.75" thickBot="1" x14ac:dyDescent="0.3"/>
    <row r="61" spans="2:12" x14ac:dyDescent="0.25">
      <c r="B61" s="174" t="s">
        <v>86</v>
      </c>
      <c r="C61" s="251"/>
      <c r="D61" s="176" t="s">
        <v>3</v>
      </c>
      <c r="E61" s="288" t="s">
        <v>167</v>
      </c>
      <c r="F61" s="294"/>
      <c r="G61" s="294"/>
      <c r="H61" s="294"/>
      <c r="I61" s="294"/>
      <c r="J61" s="294"/>
      <c r="K61" s="294"/>
      <c r="L61" s="295"/>
    </row>
    <row r="62" spans="2:12" ht="15.75" thickBot="1" x14ac:dyDescent="0.3">
      <c r="B62" s="179" t="s">
        <v>12</v>
      </c>
      <c r="C62" s="252" t="s">
        <v>13</v>
      </c>
      <c r="D62" s="181"/>
      <c r="E62" s="253" t="s">
        <v>21</v>
      </c>
      <c r="F62" s="183" t="s">
        <v>22</v>
      </c>
      <c r="G62" s="183" t="s">
        <v>23</v>
      </c>
      <c r="H62" s="183" t="s">
        <v>24</v>
      </c>
      <c r="I62" s="183" t="s">
        <v>25</v>
      </c>
      <c r="J62" s="183" t="s">
        <v>26</v>
      </c>
      <c r="K62" s="183" t="s">
        <v>27</v>
      </c>
      <c r="L62" s="254" t="s">
        <v>28</v>
      </c>
    </row>
    <row r="63" spans="2:12" x14ac:dyDescent="0.25">
      <c r="B63" s="134">
        <v>0</v>
      </c>
      <c r="C63" s="135" t="s">
        <v>33</v>
      </c>
      <c r="D63" s="138" t="s">
        <v>34</v>
      </c>
      <c r="E63" s="131">
        <v>0</v>
      </c>
      <c r="F63" s="132">
        <v>0</v>
      </c>
      <c r="G63" s="132">
        <v>0</v>
      </c>
      <c r="H63" s="132">
        <v>0</v>
      </c>
      <c r="I63" s="132">
        <v>0</v>
      </c>
      <c r="J63" s="132">
        <v>0</v>
      </c>
      <c r="K63" s="132">
        <v>0</v>
      </c>
      <c r="L63" s="133">
        <v>0</v>
      </c>
    </row>
    <row r="64" spans="2:12" x14ac:dyDescent="0.25">
      <c r="B64" s="134">
        <v>1</v>
      </c>
      <c r="C64" s="135" t="s">
        <v>36</v>
      </c>
      <c r="D64" s="138" t="s">
        <v>34</v>
      </c>
      <c r="E64" s="30">
        <v>-0.3</v>
      </c>
      <c r="F64" s="31">
        <v>0.2</v>
      </c>
      <c r="G64" s="31">
        <v>0.4</v>
      </c>
      <c r="H64" s="31">
        <v>1.3</v>
      </c>
      <c r="I64" s="31">
        <v>2</v>
      </c>
      <c r="J64" s="31">
        <v>1</v>
      </c>
      <c r="K64" s="31">
        <v>1.2</v>
      </c>
      <c r="L64" s="32">
        <v>1.7</v>
      </c>
    </row>
    <row r="65" spans="2:12" x14ac:dyDescent="0.25">
      <c r="B65" s="134">
        <v>2</v>
      </c>
      <c r="C65" s="135" t="s">
        <v>37</v>
      </c>
      <c r="D65" s="138" t="s">
        <v>34</v>
      </c>
      <c r="E65" s="30">
        <v>0.1</v>
      </c>
      <c r="F65" s="31">
        <v>0.8</v>
      </c>
      <c r="G65" s="31">
        <v>1.2</v>
      </c>
      <c r="H65" s="31">
        <v>1.4</v>
      </c>
      <c r="I65" s="31">
        <v>1.3</v>
      </c>
      <c r="J65" s="31">
        <v>0.8</v>
      </c>
      <c r="K65" s="31">
        <v>0.8</v>
      </c>
      <c r="L65" s="32">
        <v>0.8</v>
      </c>
    </row>
    <row r="66" spans="2:12" x14ac:dyDescent="0.25">
      <c r="B66" s="134">
        <v>3</v>
      </c>
      <c r="C66" s="135" t="s">
        <v>38</v>
      </c>
      <c r="D66" s="138" t="s">
        <v>34</v>
      </c>
      <c r="E66" s="30">
        <v>-0.5</v>
      </c>
      <c r="F66" s="31">
        <v>0.3</v>
      </c>
      <c r="G66" s="31">
        <v>0.6</v>
      </c>
      <c r="H66" s="31">
        <v>1.4</v>
      </c>
      <c r="I66" s="31">
        <v>0.8</v>
      </c>
      <c r="J66" s="31">
        <v>0.2</v>
      </c>
      <c r="K66" s="31">
        <v>0.1</v>
      </c>
      <c r="L66" s="32">
        <v>0.6</v>
      </c>
    </row>
    <row r="67" spans="2:12" x14ac:dyDescent="0.25">
      <c r="B67" s="134">
        <v>4</v>
      </c>
      <c r="C67" s="135" t="s">
        <v>168</v>
      </c>
      <c r="D67" s="138" t="s">
        <v>34</v>
      </c>
      <c r="E67" s="30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2">
        <v>0</v>
      </c>
    </row>
    <row r="68" spans="2:12" x14ac:dyDescent="0.25">
      <c r="B68" s="134">
        <v>5</v>
      </c>
      <c r="C68" s="135" t="s">
        <v>43</v>
      </c>
      <c r="D68" s="138" t="s">
        <v>44</v>
      </c>
      <c r="E68" s="30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2">
        <v>0</v>
      </c>
    </row>
    <row r="69" spans="2:12" x14ac:dyDescent="0.25">
      <c r="B69" s="134">
        <v>6</v>
      </c>
      <c r="C69" s="135" t="s">
        <v>45</v>
      </c>
      <c r="D69" s="138" t="s">
        <v>44</v>
      </c>
      <c r="E69" s="30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2">
        <v>0</v>
      </c>
    </row>
    <row r="70" spans="2:12" x14ac:dyDescent="0.25">
      <c r="B70" s="134">
        <v>7</v>
      </c>
      <c r="C70" s="135" t="s">
        <v>46</v>
      </c>
      <c r="D70" s="138" t="s">
        <v>44</v>
      </c>
      <c r="E70" s="30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2">
        <v>0</v>
      </c>
    </row>
    <row r="71" spans="2:12" x14ac:dyDescent="0.25">
      <c r="B71" s="134">
        <v>8</v>
      </c>
      <c r="C71" s="136" t="s">
        <v>47</v>
      </c>
      <c r="D71" s="34" t="s">
        <v>48</v>
      </c>
      <c r="E71" s="30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2">
        <v>0</v>
      </c>
    </row>
    <row r="72" spans="2:12" x14ac:dyDescent="0.25">
      <c r="B72" s="134">
        <v>9</v>
      </c>
      <c r="C72" s="136" t="s">
        <v>170</v>
      </c>
      <c r="D72" s="34" t="s">
        <v>51</v>
      </c>
      <c r="E72" s="30">
        <v>0.2</v>
      </c>
      <c r="F72" s="31">
        <v>0.7</v>
      </c>
      <c r="G72" s="31">
        <v>0.7</v>
      </c>
      <c r="H72" s="31">
        <v>1.1000000000000001</v>
      </c>
      <c r="I72" s="31">
        <v>1.8</v>
      </c>
      <c r="J72" s="31">
        <v>1.2</v>
      </c>
      <c r="K72" s="31">
        <v>1.1000000000000001</v>
      </c>
      <c r="L72" s="32">
        <v>0.2</v>
      </c>
    </row>
    <row r="73" spans="2:12" x14ac:dyDescent="0.25">
      <c r="B73" s="134">
        <v>10</v>
      </c>
      <c r="C73" s="136" t="s">
        <v>54</v>
      </c>
      <c r="D73" s="34" t="s">
        <v>51</v>
      </c>
      <c r="E73" s="30">
        <v>0.2</v>
      </c>
      <c r="F73" s="31">
        <v>0.7</v>
      </c>
      <c r="G73" s="31">
        <v>0.7</v>
      </c>
      <c r="H73" s="31">
        <v>1.1000000000000001</v>
      </c>
      <c r="I73" s="31">
        <v>1.8</v>
      </c>
      <c r="J73" s="31">
        <v>1.2</v>
      </c>
      <c r="K73" s="31">
        <v>1.1000000000000001</v>
      </c>
      <c r="L73" s="32">
        <v>0.2</v>
      </c>
    </row>
    <row r="74" spans="2:12" x14ac:dyDescent="0.25">
      <c r="B74" s="134">
        <v>11</v>
      </c>
      <c r="C74" s="136" t="s">
        <v>55</v>
      </c>
      <c r="D74" s="34" t="s">
        <v>34</v>
      </c>
      <c r="E74" s="30">
        <v>-1.3</v>
      </c>
      <c r="F74" s="31">
        <v>-0.9</v>
      </c>
      <c r="G74" s="31">
        <v>-0.5</v>
      </c>
      <c r="H74" s="31">
        <v>0.6</v>
      </c>
      <c r="I74" s="31">
        <v>2</v>
      </c>
      <c r="J74" s="31">
        <v>2.2999999999999998</v>
      </c>
      <c r="K74" s="31">
        <v>1</v>
      </c>
      <c r="L74" s="32">
        <v>0.4</v>
      </c>
    </row>
    <row r="75" spans="2:12" x14ac:dyDescent="0.25">
      <c r="B75" s="134">
        <v>12</v>
      </c>
      <c r="C75" s="136" t="s">
        <v>56</v>
      </c>
      <c r="D75" s="34" t="s">
        <v>34</v>
      </c>
      <c r="E75" s="30">
        <v>-1.3</v>
      </c>
      <c r="F75" s="48">
        <v>-0.9</v>
      </c>
      <c r="G75" s="48">
        <v>-0.5</v>
      </c>
      <c r="H75" s="48">
        <v>0.6</v>
      </c>
      <c r="I75" s="48">
        <v>2</v>
      </c>
      <c r="J75" s="48">
        <v>2.2999999999999998</v>
      </c>
      <c r="K75" s="48">
        <v>1</v>
      </c>
      <c r="L75" s="32">
        <v>0.4</v>
      </c>
    </row>
    <row r="76" spans="2:12" x14ac:dyDescent="0.25">
      <c r="B76" s="156">
        <v>15</v>
      </c>
      <c r="C76" s="136" t="s">
        <v>57</v>
      </c>
      <c r="D76" s="34" t="s">
        <v>34</v>
      </c>
      <c r="E76" s="30">
        <v>-1.3</v>
      </c>
      <c r="F76" s="48">
        <v>-0.9</v>
      </c>
      <c r="G76" s="48">
        <v>-0.5</v>
      </c>
      <c r="H76" s="48">
        <v>0.6</v>
      </c>
      <c r="I76" s="48">
        <v>2</v>
      </c>
      <c r="J76" s="48">
        <v>2.2999999999999998</v>
      </c>
      <c r="K76" s="48">
        <v>1</v>
      </c>
      <c r="L76" s="32">
        <v>0.4</v>
      </c>
    </row>
    <row r="77" spans="2:12" s="27" customFormat="1" x14ac:dyDescent="0.25">
      <c r="B77" s="47">
        <v>18</v>
      </c>
      <c r="C77" s="113" t="s">
        <v>63</v>
      </c>
      <c r="D77" s="34" t="s">
        <v>34</v>
      </c>
      <c r="E77" s="30">
        <v>-1.3</v>
      </c>
      <c r="F77" s="48">
        <v>-0.9</v>
      </c>
      <c r="G77" s="48">
        <v>-0.5</v>
      </c>
      <c r="H77" s="48">
        <v>0.6</v>
      </c>
      <c r="I77" s="48">
        <v>2</v>
      </c>
      <c r="J77" s="48">
        <v>2.2999999999999998</v>
      </c>
      <c r="K77" s="48">
        <v>1</v>
      </c>
      <c r="L77" s="32">
        <v>0.4</v>
      </c>
    </row>
    <row r="78" spans="2:12" s="27" customFormat="1" x14ac:dyDescent="0.25">
      <c r="B78" s="47">
        <v>23</v>
      </c>
      <c r="C78" s="113" t="s">
        <v>72</v>
      </c>
      <c r="D78" s="34" t="s">
        <v>34</v>
      </c>
      <c r="E78" s="30">
        <v>-1.3</v>
      </c>
      <c r="F78" s="31">
        <v>-0.9</v>
      </c>
      <c r="G78" s="31">
        <v>-0.5</v>
      </c>
      <c r="H78" s="31">
        <v>0.6</v>
      </c>
      <c r="I78" s="31">
        <v>2</v>
      </c>
      <c r="J78" s="31">
        <v>2.2999999999999998</v>
      </c>
      <c r="K78" s="31">
        <v>1</v>
      </c>
      <c r="L78" s="32">
        <v>0.4</v>
      </c>
    </row>
    <row r="79" spans="2:12" s="27" customFormat="1" x14ac:dyDescent="0.25">
      <c r="B79" s="47">
        <v>26</v>
      </c>
      <c r="C79" s="113" t="s">
        <v>91</v>
      </c>
      <c r="D79" s="34" t="s">
        <v>34</v>
      </c>
      <c r="E79" s="54">
        <v>-1.3</v>
      </c>
      <c r="F79" s="38">
        <v>-0.9</v>
      </c>
      <c r="G79" s="38">
        <v>-0.5</v>
      </c>
      <c r="H79" s="38">
        <v>0.6</v>
      </c>
      <c r="I79" s="38">
        <v>2</v>
      </c>
      <c r="J79" s="38">
        <v>2.2999999999999998</v>
      </c>
      <c r="K79" s="38">
        <v>1</v>
      </c>
      <c r="L79" s="39">
        <v>0.4</v>
      </c>
    </row>
    <row r="80" spans="2:12" s="27" customFormat="1" x14ac:dyDescent="0.25">
      <c r="B80" s="47">
        <v>34</v>
      </c>
      <c r="C80" s="113" t="s">
        <v>181</v>
      </c>
      <c r="D80" s="34" t="s">
        <v>34</v>
      </c>
      <c r="E80" s="54">
        <v>-0.3</v>
      </c>
      <c r="F80" s="38">
        <v>0.2</v>
      </c>
      <c r="G80" s="38">
        <v>0.4</v>
      </c>
      <c r="H80" s="38">
        <v>1.3</v>
      </c>
      <c r="I80" s="38">
        <v>2</v>
      </c>
      <c r="J80" s="38">
        <v>1</v>
      </c>
      <c r="K80" s="38">
        <v>1.2</v>
      </c>
      <c r="L80" s="39">
        <v>1.7</v>
      </c>
    </row>
    <row r="81" spans="2:12" s="27" customFormat="1" x14ac:dyDescent="0.25">
      <c r="B81" s="89">
        <v>42</v>
      </c>
      <c r="C81" s="114" t="s">
        <v>197</v>
      </c>
      <c r="D81" s="115" t="s">
        <v>34</v>
      </c>
      <c r="E81" s="152">
        <v>1</v>
      </c>
      <c r="F81" s="153">
        <v>1</v>
      </c>
      <c r="G81" s="153">
        <v>1</v>
      </c>
      <c r="H81" s="153">
        <v>1</v>
      </c>
      <c r="I81" s="153">
        <v>1</v>
      </c>
      <c r="J81" s="153">
        <v>1</v>
      </c>
      <c r="K81" s="153">
        <v>1</v>
      </c>
      <c r="L81" s="154">
        <v>1</v>
      </c>
    </row>
    <row r="82" spans="2:12" x14ac:dyDescent="0.25">
      <c r="B82" s="41"/>
    </row>
  </sheetData>
  <mergeCells count="3">
    <mergeCell ref="E7:L7"/>
    <mergeCell ref="E61:L61"/>
    <mergeCell ref="B6:L6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Footer>&amp;L&amp;D  &amp;T&amp;Cwegdek: Ctijd&amp;Rbron: www.Infomil.nl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Cwegdek</vt:lpstr>
      <vt:lpstr>Cinitieel</vt:lpstr>
      <vt:lpstr>Ctijd</vt:lpstr>
    </vt:vector>
  </TitlesOfParts>
  <Company>RIVM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 de Gruijter</dc:creator>
  <cp:lastModifiedBy>Arnaud Kok</cp:lastModifiedBy>
  <cp:lastPrinted>2016-10-28T20:06:30Z</cp:lastPrinted>
  <dcterms:created xsi:type="dcterms:W3CDTF">2015-04-07T08:47:47Z</dcterms:created>
  <dcterms:modified xsi:type="dcterms:W3CDTF">2024-07-23T13:06:09Z</dcterms:modified>
</cp:coreProperties>
</file>